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adkowska\Desktop\"/>
    </mc:Choice>
  </mc:AlternateContent>
  <bookViews>
    <workbookView xWindow="0" yWindow="0" windowWidth="21570" windowHeight="9660" firstSheet="3" activeTab="5"/>
  </bookViews>
  <sheets>
    <sheet name="Kategorie III. - dívky" sheetId="3" r:id="rId1"/>
    <sheet name="Kategorie III. - chlapci" sheetId="13" r:id="rId2"/>
    <sheet name="Kategorie IV. - dívky" sheetId="15" r:id="rId3"/>
    <sheet name="Kategorie IV. - chlapci" sheetId="14" r:id="rId4"/>
    <sheet name="Kategorie V. - dívky" sheetId="17" r:id="rId5"/>
    <sheet name="Kategorie V. - chlapci" sheetId="1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4" l="1"/>
  <c r="I18" i="15"/>
  <c r="C4" i="16" l="1"/>
  <c r="C4" i="17"/>
  <c r="C4" i="14"/>
  <c r="C4" i="15"/>
  <c r="C4" i="13"/>
  <c r="C4" i="3"/>
  <c r="L41" i="17"/>
  <c r="L40" i="17"/>
  <c r="L39" i="17"/>
  <c r="L38" i="17"/>
  <c r="L37" i="17"/>
  <c r="L36" i="17"/>
  <c r="I36" i="17"/>
  <c r="H36" i="17"/>
  <c r="L35" i="17"/>
  <c r="L34" i="17"/>
  <c r="L33" i="17"/>
  <c r="L32" i="17"/>
  <c r="L31" i="17"/>
  <c r="L30" i="17"/>
  <c r="I30" i="17"/>
  <c r="H30" i="17"/>
  <c r="L29" i="17"/>
  <c r="L28" i="17"/>
  <c r="L27" i="17"/>
  <c r="L26" i="17"/>
  <c r="L25" i="17"/>
  <c r="L24" i="17"/>
  <c r="I24" i="17"/>
  <c r="H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71" i="16"/>
  <c r="L70" i="16"/>
  <c r="L69" i="16"/>
  <c r="L68" i="16"/>
  <c r="L67" i="16"/>
  <c r="L66" i="16"/>
  <c r="I66" i="16"/>
  <c r="H66" i="16"/>
  <c r="L65" i="16"/>
  <c r="L64" i="16"/>
  <c r="L63" i="16"/>
  <c r="L62" i="16"/>
  <c r="L61" i="16"/>
  <c r="L60" i="16"/>
  <c r="I60" i="16"/>
  <c r="H60" i="16"/>
  <c r="L59" i="16"/>
  <c r="L58" i="16"/>
  <c r="L57" i="16"/>
  <c r="L56" i="16"/>
  <c r="L55" i="16"/>
  <c r="L54" i="16"/>
  <c r="I54" i="16"/>
  <c r="H54" i="16"/>
  <c r="L53" i="16"/>
  <c r="L52" i="16"/>
  <c r="L51" i="16"/>
  <c r="L50" i="16"/>
  <c r="L49" i="16"/>
  <c r="L48" i="16"/>
  <c r="I48" i="16"/>
  <c r="H48" i="16"/>
  <c r="L47" i="16"/>
  <c r="L46" i="16"/>
  <c r="L45" i="16"/>
  <c r="L44" i="16"/>
  <c r="L43" i="16"/>
  <c r="L42" i="16"/>
  <c r="I42" i="16"/>
  <c r="H42" i="16"/>
  <c r="L41" i="16"/>
  <c r="L40" i="16"/>
  <c r="L39" i="16"/>
  <c r="L38" i="16"/>
  <c r="L37" i="16"/>
  <c r="L36" i="16"/>
  <c r="I36" i="16"/>
  <c r="H36" i="16"/>
  <c r="L35" i="16"/>
  <c r="L34" i="16"/>
  <c r="L33" i="16"/>
  <c r="L32" i="16"/>
  <c r="L31" i="16"/>
  <c r="L30" i="16"/>
  <c r="I30" i="16"/>
  <c r="H30" i="16"/>
  <c r="L29" i="16"/>
  <c r="L28" i="16"/>
  <c r="M28" i="16" s="1"/>
  <c r="L27" i="16"/>
  <c r="L26" i="16"/>
  <c r="L25" i="16"/>
  <c r="L24" i="16"/>
  <c r="M24" i="16" s="1"/>
  <c r="I24" i="16"/>
  <c r="H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71" i="15"/>
  <c r="L70" i="15"/>
  <c r="L69" i="15"/>
  <c r="L68" i="15"/>
  <c r="L67" i="15"/>
  <c r="L66" i="15"/>
  <c r="I66" i="15"/>
  <c r="H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H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71" i="14"/>
  <c r="L70" i="14"/>
  <c r="L69" i="14"/>
  <c r="L68" i="14"/>
  <c r="L67" i="14"/>
  <c r="L66" i="14"/>
  <c r="I66" i="14"/>
  <c r="H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M44" i="15" l="1"/>
  <c r="M26" i="16"/>
  <c r="M32" i="16"/>
  <c r="M38" i="16"/>
  <c r="M44" i="16"/>
  <c r="M50" i="16"/>
  <c r="M56" i="16"/>
  <c r="M62" i="16"/>
  <c r="M68" i="16"/>
  <c r="M60" i="13"/>
  <c r="M54" i="14"/>
  <c r="M27" i="16"/>
  <c r="M7" i="17"/>
  <c r="M25" i="17"/>
  <c r="M31" i="17"/>
  <c r="M37" i="17"/>
  <c r="M66" i="13"/>
  <c r="M25" i="16"/>
  <c r="M29" i="16"/>
  <c r="M19" i="17"/>
  <c r="M17" i="16"/>
  <c r="M16" i="16"/>
  <c r="M13" i="16"/>
  <c r="M15" i="16"/>
  <c r="M14" i="16"/>
  <c r="M12" i="16"/>
  <c r="H12" i="16" s="1"/>
  <c r="M9" i="16"/>
  <c r="M8" i="16"/>
  <c r="M7" i="16"/>
  <c r="M11" i="16"/>
  <c r="M6" i="16"/>
  <c r="M10" i="16"/>
  <c r="M23" i="16"/>
  <c r="M22" i="16"/>
  <c r="M21" i="16"/>
  <c r="M20" i="16"/>
  <c r="M19" i="16"/>
  <c r="M18" i="16"/>
  <c r="M13" i="17"/>
  <c r="M29" i="14"/>
  <c r="M49" i="14"/>
  <c r="M42" i="14"/>
  <c r="M39" i="14"/>
  <c r="M38" i="14"/>
  <c r="M37" i="14"/>
  <c r="M41" i="14"/>
  <c r="M36" i="14"/>
  <c r="M40" i="14"/>
  <c r="M31" i="14"/>
  <c r="M30" i="14"/>
  <c r="M33" i="14"/>
  <c r="M34" i="14"/>
  <c r="M35" i="14"/>
  <c r="M32" i="14"/>
  <c r="M11" i="14"/>
  <c r="M9" i="14"/>
  <c r="M10" i="14"/>
  <c r="M8" i="14"/>
  <c r="M7" i="14"/>
  <c r="M6" i="14"/>
  <c r="M14" i="14"/>
  <c r="M16" i="14"/>
  <c r="M12" i="14"/>
  <c r="M17" i="14"/>
  <c r="M15" i="14"/>
  <c r="M13" i="14"/>
  <c r="M28" i="14"/>
  <c r="M26" i="14"/>
  <c r="M27" i="14"/>
  <c r="M24" i="14"/>
  <c r="M25" i="14"/>
  <c r="M7" i="15"/>
  <c r="M6" i="15"/>
  <c r="M8" i="15"/>
  <c r="M11" i="15"/>
  <c r="M9" i="15"/>
  <c r="M10" i="15"/>
  <c r="M50" i="15"/>
  <c r="M30" i="15"/>
  <c r="M37" i="15"/>
  <c r="M31" i="15"/>
  <c r="M55" i="13"/>
  <c r="M47" i="13"/>
  <c r="M49" i="13"/>
  <c r="M38" i="13"/>
  <c r="M36" i="13"/>
  <c r="M39" i="13"/>
  <c r="M41" i="13"/>
  <c r="M40" i="13"/>
  <c r="M37" i="13"/>
  <c r="M29" i="13"/>
  <c r="M28" i="13"/>
  <c r="M27" i="13"/>
  <c r="M26" i="13"/>
  <c r="M25" i="13"/>
  <c r="M24" i="13"/>
  <c r="M35" i="13"/>
  <c r="M34" i="13"/>
  <c r="M31" i="13"/>
  <c r="M33" i="13"/>
  <c r="M32" i="13"/>
  <c r="M30" i="13"/>
  <c r="M19" i="13"/>
  <c r="M18" i="13"/>
  <c r="M20" i="13"/>
  <c r="M23" i="13"/>
  <c r="M21" i="13"/>
  <c r="M22" i="13"/>
  <c r="M15" i="13"/>
  <c r="M14" i="13"/>
  <c r="M17" i="13"/>
  <c r="M16" i="13"/>
  <c r="M12" i="13"/>
  <c r="M13" i="13"/>
  <c r="M8" i="13"/>
  <c r="M7" i="13"/>
  <c r="M6" i="13"/>
  <c r="M11" i="13"/>
  <c r="M10" i="13"/>
  <c r="M9" i="13"/>
  <c r="M23" i="14"/>
  <c r="M22" i="14"/>
  <c r="M21" i="14"/>
  <c r="M20" i="14"/>
  <c r="M19" i="14"/>
  <c r="M18" i="14"/>
  <c r="M32" i="15"/>
  <c r="M33" i="15"/>
  <c r="M34" i="15"/>
  <c r="M17" i="15"/>
  <c r="M29" i="15"/>
  <c r="M35" i="15"/>
  <c r="M40" i="15"/>
  <c r="M39" i="15"/>
  <c r="M38" i="15"/>
  <c r="M36" i="15"/>
  <c r="M41" i="15"/>
  <c r="M39" i="16"/>
  <c r="M45" i="16"/>
  <c r="M51" i="16"/>
  <c r="M57" i="16"/>
  <c r="M63" i="16"/>
  <c r="M69" i="16"/>
  <c r="M34" i="16"/>
  <c r="M40" i="16"/>
  <c r="M46" i="16"/>
  <c r="M52" i="16"/>
  <c r="M58" i="16"/>
  <c r="M64" i="16"/>
  <c r="M70" i="16"/>
  <c r="M71" i="16"/>
  <c r="M47" i="16"/>
  <c r="M53" i="16"/>
  <c r="M41" i="16"/>
  <c r="M59" i="16"/>
  <c r="M30" i="16"/>
  <c r="M36" i="16"/>
  <c r="M42" i="16"/>
  <c r="M48" i="16"/>
  <c r="M54" i="16"/>
  <c r="M60" i="16"/>
  <c r="M66" i="16"/>
  <c r="M33" i="16"/>
  <c r="M35" i="16"/>
  <c r="M65" i="16"/>
  <c r="M31" i="16"/>
  <c r="M37" i="16"/>
  <c r="M43" i="16"/>
  <c r="M49" i="16"/>
  <c r="M55" i="16"/>
  <c r="M61" i="16"/>
  <c r="M67" i="16"/>
  <c r="M62" i="14"/>
  <c r="M71" i="14"/>
  <c r="M66" i="14"/>
  <c r="M68" i="14"/>
  <c r="M69" i="14"/>
  <c r="M67" i="14"/>
  <c r="M70" i="14"/>
  <c r="M66" i="15"/>
  <c r="M60" i="15"/>
  <c r="M57" i="15"/>
  <c r="M56" i="15"/>
  <c r="M27" i="15"/>
  <c r="M26" i="15"/>
  <c r="M25" i="15"/>
  <c r="M24" i="15"/>
  <c r="M28" i="15"/>
  <c r="M19" i="15"/>
  <c r="M18" i="15"/>
  <c r="M22" i="15"/>
  <c r="M23" i="15"/>
  <c r="M20" i="15"/>
  <c r="M21" i="15"/>
  <c r="M12" i="15"/>
  <c r="M16" i="15"/>
  <c r="M15" i="15"/>
  <c r="M14" i="15"/>
  <c r="M13" i="15"/>
  <c r="M61" i="15"/>
  <c r="M62" i="15"/>
  <c r="M69" i="15"/>
  <c r="M64" i="15"/>
  <c r="M70" i="15"/>
  <c r="M63" i="15"/>
  <c r="M65" i="15"/>
  <c r="M71" i="15"/>
  <c r="M67" i="15"/>
  <c r="M68" i="15"/>
  <c r="M58" i="15"/>
  <c r="M59" i="15"/>
  <c r="M54" i="15"/>
  <c r="M55" i="15"/>
  <c r="M14" i="17"/>
  <c r="M26" i="17"/>
  <c r="M38" i="17"/>
  <c r="M9" i="17"/>
  <c r="M15" i="17"/>
  <c r="M21" i="17"/>
  <c r="M27" i="17"/>
  <c r="M33" i="17"/>
  <c r="M39" i="17"/>
  <c r="M8" i="17"/>
  <c r="M20" i="17"/>
  <c r="M32" i="17"/>
  <c r="M10" i="17"/>
  <c r="M16" i="17"/>
  <c r="M22" i="17"/>
  <c r="M28" i="17"/>
  <c r="M34" i="17"/>
  <c r="M40" i="17"/>
  <c r="M17" i="17"/>
  <c r="M35" i="17"/>
  <c r="M23" i="17"/>
  <c r="M29" i="17"/>
  <c r="M41" i="17"/>
  <c r="M11" i="17"/>
  <c r="M6" i="17"/>
  <c r="M12" i="17"/>
  <c r="M18" i="17"/>
  <c r="H18" i="17" s="1"/>
  <c r="M24" i="17"/>
  <c r="M30" i="17"/>
  <c r="M36" i="17"/>
  <c r="M67" i="13"/>
  <c r="M68" i="13"/>
  <c r="M69" i="13"/>
  <c r="M70" i="13"/>
  <c r="M71" i="13"/>
  <c r="M52" i="15"/>
  <c r="M51" i="15"/>
  <c r="M53" i="15"/>
  <c r="M48" i="15"/>
  <c r="M49" i="15"/>
  <c r="M46" i="15"/>
  <c r="M47" i="15"/>
  <c r="M45" i="15"/>
  <c r="M42" i="15"/>
  <c r="M43" i="15"/>
  <c r="M60" i="14"/>
  <c r="M61" i="14"/>
  <c r="M63" i="14"/>
  <c r="M64" i="14"/>
  <c r="M65" i="14"/>
  <c r="M55" i="14"/>
  <c r="M56" i="14"/>
  <c r="M57" i="14"/>
  <c r="M58" i="14"/>
  <c r="M59" i="14"/>
  <c r="M48" i="14"/>
  <c r="M51" i="14"/>
  <c r="M52" i="14"/>
  <c r="M50" i="14"/>
  <c r="M53" i="14"/>
  <c r="M43" i="14"/>
  <c r="M44" i="14"/>
  <c r="M45" i="14"/>
  <c r="M46" i="14"/>
  <c r="M47" i="14"/>
  <c r="M62" i="13"/>
  <c r="M63" i="13"/>
  <c r="M64" i="13"/>
  <c r="M65" i="13"/>
  <c r="M61" i="13"/>
  <c r="M59" i="13"/>
  <c r="M54" i="13"/>
  <c r="M57" i="13"/>
  <c r="M56" i="13"/>
  <c r="M58" i="13"/>
  <c r="M48" i="13"/>
  <c r="M50" i="13"/>
  <c r="M51" i="13"/>
  <c r="M52" i="13"/>
  <c r="M53" i="13"/>
  <c r="M42" i="13"/>
  <c r="M43" i="13"/>
  <c r="M44" i="13"/>
  <c r="M45" i="13"/>
  <c r="M46" i="13"/>
  <c r="H6" i="15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36" i="3"/>
  <c r="L30" i="3"/>
  <c r="L24" i="3"/>
  <c r="L18" i="3"/>
  <c r="L12" i="3"/>
  <c r="L7" i="3"/>
  <c r="L8" i="3"/>
  <c r="L9" i="3"/>
  <c r="L10" i="3"/>
  <c r="L11" i="3"/>
  <c r="L13" i="3"/>
  <c r="L14" i="3"/>
  <c r="L15" i="3"/>
  <c r="L16" i="3"/>
  <c r="L17" i="3"/>
  <c r="L19" i="3"/>
  <c r="L20" i="3"/>
  <c r="L21" i="3"/>
  <c r="L22" i="3"/>
  <c r="L23" i="3"/>
  <c r="L25" i="3"/>
  <c r="L26" i="3"/>
  <c r="L27" i="3"/>
  <c r="L28" i="3"/>
  <c r="L29" i="3"/>
  <c r="L31" i="3"/>
  <c r="L32" i="3"/>
  <c r="L33" i="3"/>
  <c r="L34" i="3"/>
  <c r="L35" i="3"/>
  <c r="L37" i="3"/>
  <c r="L38" i="3"/>
  <c r="L39" i="3"/>
  <c r="L40" i="3"/>
  <c r="L41" i="3"/>
  <c r="L6" i="3"/>
  <c r="H54" i="14" l="1"/>
  <c r="H60" i="14"/>
  <c r="M46" i="3"/>
  <c r="H60" i="15"/>
  <c r="H48" i="13"/>
  <c r="H6" i="16"/>
  <c r="I6" i="16" s="1"/>
  <c r="H18" i="16"/>
  <c r="H6" i="17"/>
  <c r="I18" i="17" s="1"/>
  <c r="H12" i="17"/>
  <c r="H24" i="14"/>
  <c r="H18" i="14"/>
  <c r="H36" i="14"/>
  <c r="H48" i="14"/>
  <c r="H12" i="14"/>
  <c r="H42" i="14"/>
  <c r="H30" i="14"/>
  <c r="H6" i="14"/>
  <c r="I6" i="14" s="1"/>
  <c r="H48" i="15"/>
  <c r="H12" i="15"/>
  <c r="H54" i="15"/>
  <c r="H42" i="15"/>
  <c r="I42" i="15" s="1"/>
  <c r="H36" i="15"/>
  <c r="H24" i="15"/>
  <c r="H30" i="15"/>
  <c r="H54" i="13"/>
  <c r="H12" i="13"/>
  <c r="H18" i="13"/>
  <c r="H36" i="13"/>
  <c r="H6" i="13"/>
  <c r="H30" i="13"/>
  <c r="H24" i="13"/>
  <c r="H42" i="13"/>
  <c r="H60" i="13"/>
  <c r="H66" i="13"/>
  <c r="M58" i="3"/>
  <c r="M55" i="3"/>
  <c r="M33" i="3"/>
  <c r="M32" i="3"/>
  <c r="M31" i="3"/>
  <c r="M30" i="3"/>
  <c r="M35" i="3"/>
  <c r="M34" i="3"/>
  <c r="M50" i="3"/>
  <c r="M13" i="3"/>
  <c r="M12" i="3"/>
  <c r="M17" i="3"/>
  <c r="M16" i="3"/>
  <c r="M14" i="3"/>
  <c r="M15" i="3"/>
  <c r="M19" i="3"/>
  <c r="M18" i="3"/>
  <c r="M22" i="3"/>
  <c r="M21" i="3"/>
  <c r="M23" i="3"/>
  <c r="M20" i="3"/>
  <c r="M65" i="3"/>
  <c r="M25" i="3"/>
  <c r="M24" i="3"/>
  <c r="M27" i="3"/>
  <c r="M29" i="3"/>
  <c r="M28" i="3"/>
  <c r="M26" i="3"/>
  <c r="M9" i="3"/>
  <c r="M8" i="3"/>
  <c r="M7" i="3"/>
  <c r="M6" i="3"/>
  <c r="M10" i="3"/>
  <c r="M11" i="3"/>
  <c r="M39" i="3"/>
  <c r="M38" i="3"/>
  <c r="M37" i="3"/>
  <c r="M36" i="3"/>
  <c r="M40" i="3"/>
  <c r="M41" i="3"/>
  <c r="M63" i="3"/>
  <c r="M69" i="3"/>
  <c r="M68" i="3"/>
  <c r="M67" i="3"/>
  <c r="M66" i="3"/>
  <c r="M71" i="3"/>
  <c r="M70" i="3"/>
  <c r="M64" i="3"/>
  <c r="M62" i="3"/>
  <c r="M61" i="3"/>
  <c r="M60" i="3"/>
  <c r="H60" i="3" s="1"/>
  <c r="M56" i="3"/>
  <c r="M54" i="3"/>
  <c r="M57" i="3"/>
  <c r="M59" i="3"/>
  <c r="M49" i="3"/>
  <c r="M48" i="3"/>
  <c r="M53" i="3"/>
  <c r="M52" i="3"/>
  <c r="M51" i="3"/>
  <c r="M45" i="3"/>
  <c r="M44" i="3"/>
  <c r="M43" i="3"/>
  <c r="M42" i="3"/>
  <c r="M47" i="3"/>
  <c r="H12" i="3"/>
  <c r="H6" i="3"/>
  <c r="H66" i="3" l="1"/>
  <c r="H36" i="3"/>
  <c r="I30" i="15"/>
  <c r="I54" i="15"/>
  <c r="I30" i="14"/>
  <c r="I36" i="14"/>
  <c r="I60" i="14"/>
  <c r="H18" i="3"/>
  <c r="I24" i="15"/>
  <c r="I12" i="15"/>
  <c r="I42" i="14"/>
  <c r="I12" i="16"/>
  <c r="H48" i="3"/>
  <c r="H54" i="3"/>
  <c r="H24" i="3"/>
  <c r="I36" i="15"/>
  <c r="I48" i="15"/>
  <c r="I12" i="14"/>
  <c r="I24" i="14"/>
  <c r="I6" i="15"/>
  <c r="I54" i="13"/>
  <c r="I48" i="14"/>
  <c r="I54" i="14"/>
  <c r="I18" i="16"/>
  <c r="I12" i="17"/>
  <c r="I6" i="17"/>
  <c r="I60" i="15"/>
  <c r="I24" i="13"/>
  <c r="I42" i="13"/>
  <c r="I60" i="13"/>
  <c r="I30" i="13"/>
  <c r="I6" i="13"/>
  <c r="I18" i="13"/>
  <c r="I66" i="13"/>
  <c r="I48" i="13"/>
  <c r="I12" i="13"/>
  <c r="I36" i="13"/>
  <c r="H30" i="3"/>
  <c r="H42" i="3"/>
  <c r="I42" i="3" l="1"/>
  <c r="I12" i="3"/>
  <c r="I60" i="3"/>
  <c r="I54" i="3"/>
  <c r="I66" i="3"/>
  <c r="I18" i="3"/>
  <c r="I48" i="3"/>
  <c r="I36" i="3"/>
  <c r="I30" i="3"/>
  <c r="I6" i="3"/>
  <c r="I24" i="3"/>
</calcChain>
</file>

<file path=xl/sharedStrings.xml><?xml version="1.0" encoding="utf-8"?>
<sst xmlns="http://schemas.openxmlformats.org/spreadsheetml/2006/main" count="1043" uniqueCount="458">
  <si>
    <t>Okresní kolo přespolního běhu - Rýmařov 2019</t>
  </si>
  <si>
    <t>Dívky</t>
  </si>
  <si>
    <t xml:space="preserve">Jméno </t>
  </si>
  <si>
    <t xml:space="preserve">Příjmení </t>
  </si>
  <si>
    <t xml:space="preserve">Škola </t>
  </si>
  <si>
    <t>2.</t>
  </si>
  <si>
    <t>3.</t>
  </si>
  <si>
    <t>4.</t>
  </si>
  <si>
    <t>6.</t>
  </si>
  <si>
    <t>Chlapci</t>
  </si>
  <si>
    <t>Kategorie III.</t>
  </si>
  <si>
    <t>Kategorie IV.</t>
  </si>
  <si>
    <t xml:space="preserve"> </t>
  </si>
  <si>
    <t>8. – 9. ročník ZŠ a odpovídající ročníky víceletých gymnázií (ročník narození 2006, 2005, 2004)</t>
  </si>
  <si>
    <t>6. – 7. ročník ZŠ a odpovídající ročníky víceletých gymnázií (ročník narození 2008, 2007, 2006)</t>
  </si>
  <si>
    <t xml:space="preserve">SŠ (ročník narození 2004, 2003, 2002, 2001, 2000) </t>
  </si>
  <si>
    <t>Kategorie V.</t>
  </si>
  <si>
    <t>7.</t>
  </si>
  <si>
    <t>8.</t>
  </si>
  <si>
    <t>9.</t>
  </si>
  <si>
    <t>St. číslo</t>
  </si>
  <si>
    <t>Pořadí</t>
  </si>
  <si>
    <t xml:space="preserve">Karolína </t>
  </si>
  <si>
    <t>Peňázová</t>
  </si>
  <si>
    <t>7.B</t>
  </si>
  <si>
    <t>ZŠ Rýmařov, Jelínkova 1</t>
  </si>
  <si>
    <t>Eliška</t>
  </si>
  <si>
    <t>Horká</t>
  </si>
  <si>
    <t xml:space="preserve">Tereza </t>
  </si>
  <si>
    <t>Pospíšilová</t>
  </si>
  <si>
    <t>7.C</t>
  </si>
  <si>
    <t xml:space="preserve">Vendula </t>
  </si>
  <si>
    <t>Ambrožová</t>
  </si>
  <si>
    <t>Kristýna</t>
  </si>
  <si>
    <t>Sachrová</t>
  </si>
  <si>
    <t>6.B</t>
  </si>
  <si>
    <t>Julie</t>
  </si>
  <si>
    <t>6.C</t>
  </si>
  <si>
    <t>upravené pořadí</t>
  </si>
  <si>
    <t>Pořadí v rámci týmu</t>
  </si>
  <si>
    <t>Součet</t>
  </si>
  <si>
    <t>Pořadí týmu</t>
  </si>
  <si>
    <t>Sázel</t>
  </si>
  <si>
    <t>Jan</t>
  </si>
  <si>
    <t>6.D</t>
  </si>
  <si>
    <t>Matěj</t>
  </si>
  <si>
    <t>Fryblík</t>
  </si>
  <si>
    <t>Eathan</t>
  </si>
  <si>
    <t>Pospíšil</t>
  </si>
  <si>
    <t>Martin</t>
  </si>
  <si>
    <t>Kovář</t>
  </si>
  <si>
    <t>Jakub</t>
  </si>
  <si>
    <t>Karolína</t>
  </si>
  <si>
    <t>Knapková</t>
  </si>
  <si>
    <t>9.D</t>
  </si>
  <si>
    <t>Vivian</t>
  </si>
  <si>
    <t>8.A</t>
  </si>
  <si>
    <t xml:space="preserve">Ema </t>
  </si>
  <si>
    <t>Žáková</t>
  </si>
  <si>
    <t>8.C</t>
  </si>
  <si>
    <t>Veronika</t>
  </si>
  <si>
    <t>Švehlová</t>
  </si>
  <si>
    <t>Anna</t>
  </si>
  <si>
    <t>Vincourková</t>
  </si>
  <si>
    <t>Vladimíra</t>
  </si>
  <si>
    <t>Černínová</t>
  </si>
  <si>
    <t>Ondřej</t>
  </si>
  <si>
    <t>Baslar</t>
  </si>
  <si>
    <t>9.B</t>
  </si>
  <si>
    <t>Roland</t>
  </si>
  <si>
    <t>Wenzel</t>
  </si>
  <si>
    <t xml:space="preserve">Tomáš </t>
  </si>
  <si>
    <t>Sedlář</t>
  </si>
  <si>
    <t>František</t>
  </si>
  <si>
    <t xml:space="preserve">Ondřej </t>
  </si>
  <si>
    <t>Hrabina</t>
  </si>
  <si>
    <t>Křenek</t>
  </si>
  <si>
    <t>Dominika</t>
  </si>
  <si>
    <t>3.A</t>
  </si>
  <si>
    <t>ZŠ Školní Bruntál</t>
  </si>
  <si>
    <t>2.A</t>
  </si>
  <si>
    <t>Lucie</t>
  </si>
  <si>
    <t>Josef</t>
  </si>
  <si>
    <t>Patrik</t>
  </si>
  <si>
    <t>Dominik</t>
  </si>
  <si>
    <t>5.A</t>
  </si>
  <si>
    <t>Michael</t>
  </si>
  <si>
    <t>Lukáš</t>
  </si>
  <si>
    <t>Štěpán</t>
  </si>
  <si>
    <t xml:space="preserve">Daniela </t>
  </si>
  <si>
    <t>Hlaváčová</t>
  </si>
  <si>
    <t>7. B</t>
  </si>
  <si>
    <t xml:space="preserve">Kristýna </t>
  </si>
  <si>
    <t>Musilová</t>
  </si>
  <si>
    <t>7. A</t>
  </si>
  <si>
    <t>Lenka</t>
  </si>
  <si>
    <t>Leona</t>
  </si>
  <si>
    <t>Válková</t>
  </si>
  <si>
    <t>Sýkorová</t>
  </si>
  <si>
    <t>6. A</t>
  </si>
  <si>
    <t>Stanislav</t>
  </si>
  <si>
    <t>Mišigar</t>
  </si>
  <si>
    <t>Bosák</t>
  </si>
  <si>
    <t>Kouřil</t>
  </si>
  <si>
    <t>Dubový</t>
  </si>
  <si>
    <t>6. B</t>
  </si>
  <si>
    <t>Tichavská</t>
  </si>
  <si>
    <t>8. A</t>
  </si>
  <si>
    <t>Šenková</t>
  </si>
  <si>
    <t>Pernicová</t>
  </si>
  <si>
    <t>Marie</t>
  </si>
  <si>
    <t>Borečková</t>
  </si>
  <si>
    <t>Andreas</t>
  </si>
  <si>
    <t>Mika</t>
  </si>
  <si>
    <t xml:space="preserve">Pavel </t>
  </si>
  <si>
    <t>Hanák</t>
  </si>
  <si>
    <t xml:space="preserve">Kristián </t>
  </si>
  <si>
    <t>Kováč</t>
  </si>
  <si>
    <t>Michal</t>
  </si>
  <si>
    <t>9. A</t>
  </si>
  <si>
    <t xml:space="preserve">Michal </t>
  </si>
  <si>
    <t>Novák</t>
  </si>
  <si>
    <t>David</t>
  </si>
  <si>
    <t>2.C</t>
  </si>
  <si>
    <t>SPŠ a OA Bruntál</t>
  </si>
  <si>
    <t>Ivo</t>
  </si>
  <si>
    <t>Santarius</t>
  </si>
  <si>
    <t>3.D</t>
  </si>
  <si>
    <t>Jiří</t>
  </si>
  <si>
    <t>Tesař</t>
  </si>
  <si>
    <t>Petr</t>
  </si>
  <si>
    <t>Jaracz</t>
  </si>
  <si>
    <t>1.B</t>
  </si>
  <si>
    <t>Dvořák</t>
  </si>
  <si>
    <t>Vojtěch</t>
  </si>
  <si>
    <t>Pastyřík</t>
  </si>
  <si>
    <t>Miroslav</t>
  </si>
  <si>
    <t>Jaroslav</t>
  </si>
  <si>
    <t>ZŠ Zátor</t>
  </si>
  <si>
    <t>Michaela</t>
  </si>
  <si>
    <t>Kateřina</t>
  </si>
  <si>
    <t>Tomáš</t>
  </si>
  <si>
    <t>Rok nar.</t>
  </si>
  <si>
    <t>Ročník</t>
  </si>
  <si>
    <t>Pydychová</t>
  </si>
  <si>
    <t>Tereza</t>
  </si>
  <si>
    <t>Domiterová</t>
  </si>
  <si>
    <t>Aneta</t>
  </si>
  <si>
    <t>Fuková</t>
  </si>
  <si>
    <t>Grodová</t>
  </si>
  <si>
    <t>Dobřanský</t>
  </si>
  <si>
    <t>Strnadel</t>
  </si>
  <si>
    <t>Ulman</t>
  </si>
  <si>
    <t>Duda</t>
  </si>
  <si>
    <t>Zuzana</t>
  </si>
  <si>
    <t>Lantová</t>
  </si>
  <si>
    <t>Pavlína</t>
  </si>
  <si>
    <t>Kalábová</t>
  </si>
  <si>
    <t>Barbora</t>
  </si>
  <si>
    <t>Němcová</t>
  </si>
  <si>
    <t>Hoško</t>
  </si>
  <si>
    <t>Adam</t>
  </si>
  <si>
    <t>Panáček</t>
  </si>
  <si>
    <t>Zembický</t>
  </si>
  <si>
    <t>ZŠ a MŠ Karlovice</t>
  </si>
  <si>
    <t>Škařupová</t>
  </si>
  <si>
    <t>Martínková</t>
  </si>
  <si>
    <t xml:space="preserve">Gasidlo </t>
  </si>
  <si>
    <t>Eliáš</t>
  </si>
  <si>
    <t>Kořínková</t>
  </si>
  <si>
    <t>Daniela</t>
  </si>
  <si>
    <t>VI.</t>
  </si>
  <si>
    <t>Mikulášková</t>
  </si>
  <si>
    <t>Černá</t>
  </si>
  <si>
    <t>Nela</t>
  </si>
  <si>
    <t xml:space="preserve">Bolfová </t>
  </si>
  <si>
    <t>VII.</t>
  </si>
  <si>
    <t xml:space="preserve">Horská </t>
  </si>
  <si>
    <t xml:space="preserve">Světláková </t>
  </si>
  <si>
    <t xml:space="preserve">Skyva </t>
  </si>
  <si>
    <t xml:space="preserve">Semík </t>
  </si>
  <si>
    <t>Mikuš</t>
  </si>
  <si>
    <t xml:space="preserve">Návara </t>
  </si>
  <si>
    <t>Skřivánek</t>
  </si>
  <si>
    <t>VIII.</t>
  </si>
  <si>
    <t>Holíček</t>
  </si>
  <si>
    <t>IX.</t>
  </si>
  <si>
    <t>Vikartovský</t>
  </si>
  <si>
    <t>Viktor</t>
  </si>
  <si>
    <t xml:space="preserve">Nela </t>
  </si>
  <si>
    <t>4.A</t>
  </si>
  <si>
    <t>Magdaléna</t>
  </si>
  <si>
    <t>Přecechtěl</t>
  </si>
  <si>
    <t>Filip</t>
  </si>
  <si>
    <t xml:space="preserve">Jan </t>
  </si>
  <si>
    <t>Lúčan</t>
  </si>
  <si>
    <t>6.A</t>
  </si>
  <si>
    <t>Vymazal</t>
  </si>
  <si>
    <t>Viktorie</t>
  </si>
  <si>
    <t xml:space="preserve">Ščudlová </t>
  </si>
  <si>
    <t xml:space="preserve"> Anna</t>
  </si>
  <si>
    <t xml:space="preserve">Kateřina </t>
  </si>
  <si>
    <t>Komžíková</t>
  </si>
  <si>
    <t>ZŠ Lichnov</t>
  </si>
  <si>
    <t>Bílý</t>
  </si>
  <si>
    <t xml:space="preserve">Julie </t>
  </si>
  <si>
    <t>Marek</t>
  </si>
  <si>
    <t>Byrtusová</t>
  </si>
  <si>
    <t>Mydlářová</t>
  </si>
  <si>
    <t>Elena</t>
  </si>
  <si>
    <t>Strakošová</t>
  </si>
  <si>
    <t>Ivanová</t>
  </si>
  <si>
    <t>Denis</t>
  </si>
  <si>
    <t>Kopečný</t>
  </si>
  <si>
    <t>Kavalier</t>
  </si>
  <si>
    <t>Suchý</t>
  </si>
  <si>
    <t xml:space="preserve">Jiří </t>
  </si>
  <si>
    <t>Neumayer</t>
  </si>
  <si>
    <t>Říha</t>
  </si>
  <si>
    <t>ZŠ Břidličná</t>
  </si>
  <si>
    <t>Alena</t>
  </si>
  <si>
    <t>Hana</t>
  </si>
  <si>
    <t>Ema</t>
  </si>
  <si>
    <t>Anežka</t>
  </si>
  <si>
    <t>6.(6.A)</t>
  </si>
  <si>
    <t>Terezie</t>
  </si>
  <si>
    <t>Dobrovolná</t>
  </si>
  <si>
    <t>Koniarzová</t>
  </si>
  <si>
    <t>7.(7.A)</t>
  </si>
  <si>
    <t>Markéta</t>
  </si>
  <si>
    <t>Zhánělová</t>
  </si>
  <si>
    <t>Šopíková</t>
  </si>
  <si>
    <t>Urbanová</t>
  </si>
  <si>
    <t>Semančík</t>
  </si>
  <si>
    <t>Bilai</t>
  </si>
  <si>
    <t>Filipčík</t>
  </si>
  <si>
    <t>György</t>
  </si>
  <si>
    <t>Holková</t>
  </si>
  <si>
    <t>9.(9.A)</t>
  </si>
  <si>
    <t>Krejčová</t>
  </si>
  <si>
    <t>Karina</t>
  </si>
  <si>
    <t>Ručková</t>
  </si>
  <si>
    <t>8.(8.A)</t>
  </si>
  <si>
    <t>Pavlíková</t>
  </si>
  <si>
    <t>Repáň</t>
  </si>
  <si>
    <t>Zdeňek</t>
  </si>
  <si>
    <t>Šprtel</t>
  </si>
  <si>
    <t>Šebesta</t>
  </si>
  <si>
    <t>Táborská</t>
  </si>
  <si>
    <t>Gy a SOŠ Rýmařov</t>
  </si>
  <si>
    <t>Vandasová</t>
  </si>
  <si>
    <t>1.A</t>
  </si>
  <si>
    <t>Eva Grace</t>
  </si>
  <si>
    <t>Lemsterová</t>
  </si>
  <si>
    <t>Luiza</t>
  </si>
  <si>
    <t>Horáková</t>
  </si>
  <si>
    <t xml:space="preserve">Ester </t>
  </si>
  <si>
    <t>Podmolíková</t>
  </si>
  <si>
    <t>Bergerová</t>
  </si>
  <si>
    <t>Vinohradník</t>
  </si>
  <si>
    <t xml:space="preserve">Roman </t>
  </si>
  <si>
    <t>Svatoň</t>
  </si>
  <si>
    <t>Slávek</t>
  </si>
  <si>
    <t>Ondra</t>
  </si>
  <si>
    <t>Šimon</t>
  </si>
  <si>
    <t>Kroutil</t>
  </si>
  <si>
    <t>Jahoda</t>
  </si>
  <si>
    <t xml:space="preserve">Patrik </t>
  </si>
  <si>
    <t>Gruss</t>
  </si>
  <si>
    <t>Klára</t>
  </si>
  <si>
    <t>Slováková</t>
  </si>
  <si>
    <t>Amálie</t>
  </si>
  <si>
    <t>Vinohradníková</t>
  </si>
  <si>
    <t>Krečmerová</t>
  </si>
  <si>
    <t>Přecechtělová</t>
  </si>
  <si>
    <t>Vendula</t>
  </si>
  <si>
    <t>Sochorová</t>
  </si>
  <si>
    <t>Egidová</t>
  </si>
  <si>
    <t>Petrek</t>
  </si>
  <si>
    <t>Eduard</t>
  </si>
  <si>
    <t>Casciani</t>
  </si>
  <si>
    <t>Sebastián</t>
  </si>
  <si>
    <t>Schwarz</t>
  </si>
  <si>
    <t>Adan</t>
  </si>
  <si>
    <t>Černíček</t>
  </si>
  <si>
    <t>Kočiřík</t>
  </si>
  <si>
    <t>Hanuš</t>
  </si>
  <si>
    <t>Krejčí</t>
  </si>
  <si>
    <t>GY a SOŠ Rýmařov</t>
  </si>
  <si>
    <t>Dorota</t>
  </si>
  <si>
    <t>Dianová</t>
  </si>
  <si>
    <t>3.MAS</t>
  </si>
  <si>
    <t>Caisbergerová</t>
  </si>
  <si>
    <t>7.A</t>
  </si>
  <si>
    <t>Majárek</t>
  </si>
  <si>
    <t>4.MAS</t>
  </si>
  <si>
    <t xml:space="preserve">Erik </t>
  </si>
  <si>
    <t>Ujfaluši</t>
  </si>
  <si>
    <t>Vachuta</t>
  </si>
  <si>
    <t>Rychlá</t>
  </si>
  <si>
    <t>Gymnázium Krnov</t>
  </si>
  <si>
    <t>Natálie</t>
  </si>
  <si>
    <t>Olekšová</t>
  </si>
  <si>
    <t>Grigorová</t>
  </si>
  <si>
    <t>Zuzaníková</t>
  </si>
  <si>
    <t>Relichová</t>
  </si>
  <si>
    <t>Hnízda</t>
  </si>
  <si>
    <t>Matouš</t>
  </si>
  <si>
    <t>Vilém</t>
  </si>
  <si>
    <t>Brisuda</t>
  </si>
  <si>
    <t>Bruno</t>
  </si>
  <si>
    <t>Hanzel</t>
  </si>
  <si>
    <t>Tobiáš</t>
  </si>
  <si>
    <t>Stříž</t>
  </si>
  <si>
    <t>Aleš</t>
  </si>
  <si>
    <t>Naumovský</t>
  </si>
  <si>
    <t>Imrich</t>
  </si>
  <si>
    <t>Suchánková</t>
  </si>
  <si>
    <t>Ulmannová</t>
  </si>
  <si>
    <t>Genčúrová</t>
  </si>
  <si>
    <t>Melanie</t>
  </si>
  <si>
    <t>Kajetána</t>
  </si>
  <si>
    <t>Bezručová</t>
  </si>
  <si>
    <t>Čeněk</t>
  </si>
  <si>
    <t>Kohut</t>
  </si>
  <si>
    <t>Robin</t>
  </si>
  <si>
    <t>Otýpka</t>
  </si>
  <si>
    <t>Pater</t>
  </si>
  <si>
    <t>Jonáš</t>
  </si>
  <si>
    <t>Platzek</t>
  </si>
  <si>
    <t>Sobocíková</t>
  </si>
  <si>
    <t>Zlata</t>
  </si>
  <si>
    <t>Chudárková</t>
  </si>
  <si>
    <t>Janáč</t>
  </si>
  <si>
    <t>Zajíček</t>
  </si>
  <si>
    <t>Marian</t>
  </si>
  <si>
    <t>Böhm</t>
  </si>
  <si>
    <t>Kryštof</t>
  </si>
  <si>
    <t>Škurek</t>
  </si>
  <si>
    <t>1.</t>
  </si>
  <si>
    <t>Formanová</t>
  </si>
  <si>
    <t>sekunda</t>
  </si>
  <si>
    <t>Va SG Bruntál</t>
  </si>
  <si>
    <t>Vokálová</t>
  </si>
  <si>
    <t>Agáta</t>
  </si>
  <si>
    <t>Zatloukalová</t>
  </si>
  <si>
    <t>Štěpánka</t>
  </si>
  <si>
    <t>Haluzová</t>
  </si>
  <si>
    <t>kvarta</t>
  </si>
  <si>
    <t>V a SG Bruntál</t>
  </si>
  <si>
    <t>Polednová</t>
  </si>
  <si>
    <t>Antlová</t>
  </si>
  <si>
    <t>tercie</t>
  </si>
  <si>
    <t>Langová</t>
  </si>
  <si>
    <t>Zatoukal</t>
  </si>
  <si>
    <t>Kozáček</t>
  </si>
  <si>
    <t>Prosecký</t>
  </si>
  <si>
    <t>Brettschneider</t>
  </si>
  <si>
    <t>Ozorovský</t>
  </si>
  <si>
    <t>Poláková</t>
  </si>
  <si>
    <t>ZŠ Bruntál, Jesenická 10</t>
  </si>
  <si>
    <t>Adéla</t>
  </si>
  <si>
    <t>Svěchová</t>
  </si>
  <si>
    <t>Kociánová</t>
  </si>
  <si>
    <t>Drápalová</t>
  </si>
  <si>
    <t>Tomanová</t>
  </si>
  <si>
    <t>Bystrická</t>
  </si>
  <si>
    <t>Procházka</t>
  </si>
  <si>
    <t>Pavelka</t>
  </si>
  <si>
    <t>Štulrajter</t>
  </si>
  <si>
    <t>Štěpanovský</t>
  </si>
  <si>
    <t>Jančík</t>
  </si>
  <si>
    <t>Tadeáš</t>
  </si>
  <si>
    <t>Kristin</t>
  </si>
  <si>
    <t>Hradil</t>
  </si>
  <si>
    <t>Mecová</t>
  </si>
  <si>
    <t>8.B</t>
  </si>
  <si>
    <t>Kučerová</t>
  </si>
  <si>
    <t>Gronkowiczová</t>
  </si>
  <si>
    <t>9.A</t>
  </si>
  <si>
    <t>Kosová</t>
  </si>
  <si>
    <t>Dalibor</t>
  </si>
  <si>
    <t>Kalisz</t>
  </si>
  <si>
    <t>Jindřich</t>
  </si>
  <si>
    <t>Dvorský</t>
  </si>
  <si>
    <t>.</t>
  </si>
  <si>
    <t>6. – 7. ročník ZŠ a odpovídající ročníky víceletých gymnázií (roč. nar. 2008, 2007, 2006)</t>
  </si>
  <si>
    <t>Volčík</t>
  </si>
  <si>
    <t>Znojilová</t>
  </si>
  <si>
    <t>2. MAS</t>
  </si>
  <si>
    <t>Trať</t>
  </si>
  <si>
    <t>ZŠ Vrbno p. P.</t>
  </si>
  <si>
    <t>Fučelová</t>
  </si>
  <si>
    <t>Apolena</t>
  </si>
  <si>
    <t>Jakešová</t>
  </si>
  <si>
    <t>Faluši</t>
  </si>
  <si>
    <t>Malá</t>
  </si>
  <si>
    <t xml:space="preserve">  Vojtěch </t>
  </si>
  <si>
    <t xml:space="preserve"> Zvědělík </t>
  </si>
  <si>
    <t xml:space="preserve">  Jakub</t>
  </si>
  <si>
    <t>Tomášek</t>
  </si>
  <si>
    <t xml:space="preserve">   Josef</t>
  </si>
  <si>
    <t>Friedrich</t>
  </si>
  <si>
    <t xml:space="preserve"> Nikolas</t>
  </si>
  <si>
    <t xml:space="preserve">Dudek </t>
  </si>
  <si>
    <t xml:space="preserve"> Josef </t>
  </si>
  <si>
    <t>Smetana</t>
  </si>
  <si>
    <t>Čížková</t>
  </si>
  <si>
    <t xml:space="preserve">Tereza  </t>
  </si>
  <si>
    <t>Kollárová</t>
  </si>
  <si>
    <t>Míčková</t>
  </si>
  <si>
    <t>Šichová</t>
  </si>
  <si>
    <t xml:space="preserve"> Tomáš    </t>
  </si>
  <si>
    <t xml:space="preserve">Malý      </t>
  </si>
  <si>
    <t xml:space="preserve"> Lukáš </t>
  </si>
  <si>
    <t>Klaus</t>
  </si>
  <si>
    <t xml:space="preserve"> Nikos </t>
  </si>
  <si>
    <t xml:space="preserve">Sideras  </t>
  </si>
  <si>
    <t xml:space="preserve"> Jan</t>
  </si>
  <si>
    <t xml:space="preserve">Noháček  </t>
  </si>
  <si>
    <t xml:space="preserve"> Jakub</t>
  </si>
  <si>
    <t xml:space="preserve">Žiha  </t>
  </si>
  <si>
    <t>Roman</t>
  </si>
  <si>
    <t>Modré - převl.</t>
  </si>
  <si>
    <t>3000 m</t>
  </si>
  <si>
    <t>Zelená</t>
  </si>
  <si>
    <t>1500 m</t>
  </si>
  <si>
    <t>1. kolo 1km + 2. kolo 500 m</t>
  </si>
  <si>
    <t>Červená</t>
  </si>
  <si>
    <t>2000 m</t>
  </si>
  <si>
    <r>
      <t xml:space="preserve">2 </t>
    </r>
    <r>
      <rPr>
        <sz val="11"/>
        <color theme="1"/>
        <rFont val="Calibri"/>
        <family val="2"/>
        <charset val="238"/>
      </rPr>
      <t>×</t>
    </r>
    <r>
      <rPr>
        <sz val="11"/>
        <color theme="1"/>
        <rFont val="Calibri"/>
        <family val="2"/>
        <charset val="238"/>
        <scheme val="minor"/>
      </rPr>
      <t xml:space="preserve"> kolo 1km</t>
    </r>
  </si>
  <si>
    <t>červená</t>
  </si>
  <si>
    <t xml:space="preserve">3000 m </t>
  </si>
  <si>
    <r>
      <t xml:space="preserve">3 </t>
    </r>
    <r>
      <rPr>
        <sz val="11"/>
        <color theme="1"/>
        <rFont val="Calibri"/>
        <family val="2"/>
        <charset val="238"/>
      </rPr>
      <t xml:space="preserve">× </t>
    </r>
    <r>
      <rPr>
        <sz val="11"/>
        <color theme="1"/>
        <rFont val="Calibri"/>
        <family val="2"/>
        <charset val="238"/>
        <scheme val="minor"/>
      </rPr>
      <t xml:space="preserve"> kolo 1km</t>
    </r>
  </si>
  <si>
    <t>5000 m</t>
  </si>
  <si>
    <r>
      <t xml:space="preserve">5 </t>
    </r>
    <r>
      <rPr>
        <sz val="11"/>
        <color theme="1"/>
        <rFont val="Calibri"/>
        <family val="2"/>
        <charset val="238"/>
      </rPr>
      <t xml:space="preserve">× </t>
    </r>
    <r>
      <rPr>
        <sz val="11"/>
        <color theme="1"/>
        <rFont val="Calibri"/>
        <family val="2"/>
        <charset val="238"/>
        <scheme val="minor"/>
      </rPr>
      <t>kolo - 1km</t>
    </r>
  </si>
  <si>
    <r>
      <t xml:space="preserve">3 </t>
    </r>
    <r>
      <rPr>
        <sz val="11"/>
        <color theme="1"/>
        <rFont val="Calibri"/>
        <family val="2"/>
        <charset val="238"/>
      </rPr>
      <t xml:space="preserve">× </t>
    </r>
    <r>
      <rPr>
        <sz val="11"/>
        <color theme="1"/>
        <rFont val="Calibri"/>
        <family val="2"/>
        <charset val="238"/>
        <scheme val="minor"/>
      </rPr>
      <t>kolo - 1km</t>
    </r>
  </si>
  <si>
    <t>Pavesková</t>
  </si>
  <si>
    <t>Šašková</t>
  </si>
  <si>
    <t>Koryčanová</t>
  </si>
  <si>
    <t>Mališová</t>
  </si>
  <si>
    <t>Prajzová</t>
  </si>
  <si>
    <t>Flosman</t>
  </si>
  <si>
    <t>Šímová</t>
  </si>
  <si>
    <t>Mlčoušek</t>
  </si>
  <si>
    <t xml:space="preserve">Kopsa </t>
  </si>
  <si>
    <t>Otto</t>
  </si>
  <si>
    <t>Pelikánová</t>
  </si>
  <si>
    <t>Kilhof</t>
  </si>
  <si>
    <t>Hanelová</t>
  </si>
  <si>
    <t>Duhajská</t>
  </si>
  <si>
    <t>Poř. týmu</t>
  </si>
  <si>
    <t>Mrázková</t>
  </si>
  <si>
    <t>Viki</t>
  </si>
  <si>
    <t>Tomčalová</t>
  </si>
  <si>
    <t>Sedláčková</t>
  </si>
  <si>
    <t>Valerie</t>
  </si>
  <si>
    <t>Tallová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</si>
</sst>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FF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1" fillId="0" borderId="0" xfId="0" applyFont="1"/>
    <xf numFmtId="0" fontId="9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11" fillId="4" borderId="4" xfId="0" applyFont="1" applyFill="1" applyBorder="1"/>
    <xf numFmtId="0" fontId="11" fillId="2" borderId="3" xfId="0" applyFont="1" applyFill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60" zoomScaleNormal="60" workbookViewId="0">
      <pane ySplit="5" topLeftCell="A6" activePane="bottomLeft" state="frozen"/>
      <selection pane="bottomLeft" activeCell="K8" sqref="K8"/>
    </sheetView>
  </sheetViews>
  <sheetFormatPr defaultRowHeight="15" x14ac:dyDescent="0.25"/>
  <cols>
    <col min="1" max="1" width="7.42578125" customWidth="1"/>
    <col min="2" max="2" width="7" customWidth="1"/>
    <col min="3" max="3" width="12" bestFit="1" customWidth="1"/>
    <col min="4" max="4" width="13.42578125" customWidth="1"/>
    <col min="5" max="5" width="8.42578125" bestFit="1" customWidth="1"/>
    <col min="6" max="6" width="8.140625" bestFit="1" customWidth="1"/>
    <col min="7" max="7" width="22.140625" bestFit="1" customWidth="1"/>
    <col min="8" max="8" width="9.140625" bestFit="1" customWidth="1"/>
    <col min="9" max="9" width="9" bestFit="1" customWidth="1"/>
    <col min="11" max="11" width="8.7109375" customWidth="1"/>
    <col min="12" max="13" width="9.140625" hidden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5.75" x14ac:dyDescent="0.25">
      <c r="A2" s="1" t="s">
        <v>10</v>
      </c>
      <c r="C2" s="7" t="s">
        <v>386</v>
      </c>
    </row>
    <row r="3" spans="1:13" ht="15.75" x14ac:dyDescent="0.25">
      <c r="A3" s="1" t="s">
        <v>1</v>
      </c>
      <c r="D3" t="s">
        <v>12</v>
      </c>
      <c r="G3" t="s">
        <v>390</v>
      </c>
      <c r="H3" t="s">
        <v>426</v>
      </c>
      <c r="K3" t="s">
        <v>385</v>
      </c>
    </row>
    <row r="4" spans="1:13" x14ac:dyDescent="0.25">
      <c r="A4" t="s">
        <v>425</v>
      </c>
      <c r="C4">
        <f>COUNTA(C6:C71)</f>
        <v>58</v>
      </c>
      <c r="G4" t="s">
        <v>427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8" t="s">
        <v>451</v>
      </c>
      <c r="L5" t="s">
        <v>38</v>
      </c>
      <c r="M5" t="s">
        <v>39</v>
      </c>
    </row>
    <row r="6" spans="1:13" x14ac:dyDescent="0.25">
      <c r="A6" s="13">
        <v>1</v>
      </c>
      <c r="B6" s="3">
        <v>5</v>
      </c>
      <c r="C6" s="3" t="s">
        <v>22</v>
      </c>
      <c r="D6" s="3" t="s">
        <v>23</v>
      </c>
      <c r="E6" s="3" t="s">
        <v>24</v>
      </c>
      <c r="F6" s="3">
        <v>2007</v>
      </c>
      <c r="G6" s="3" t="s">
        <v>25</v>
      </c>
      <c r="H6" s="28">
        <f>IF(ISBLANK(B6),"",SUMIF(M6:M11,"&lt;5",L6:L11))</f>
        <v>66</v>
      </c>
      <c r="I6" s="22">
        <f>IF(ISBLANK(B6),"",_xlfn.RANK.EQ(H6,$H$6:$H$71,1))</f>
        <v>3</v>
      </c>
      <c r="L6">
        <f>IF(ISBLANK(B6),9999,B6)</f>
        <v>5</v>
      </c>
      <c r="M6">
        <f>_xlfn.RANK.EQ(L6,L6:L11,1)</f>
        <v>1</v>
      </c>
    </row>
    <row r="7" spans="1:13" x14ac:dyDescent="0.25">
      <c r="A7" s="14">
        <v>2</v>
      </c>
      <c r="B7" s="4">
        <v>12</v>
      </c>
      <c r="C7" s="4" t="s">
        <v>26</v>
      </c>
      <c r="D7" s="4" t="s">
        <v>27</v>
      </c>
      <c r="E7" s="4" t="s">
        <v>24</v>
      </c>
      <c r="F7" s="4">
        <v>2006</v>
      </c>
      <c r="G7" s="4" t="s">
        <v>25</v>
      </c>
      <c r="H7" s="29"/>
      <c r="I7" s="23"/>
      <c r="L7">
        <f t="shared" ref="L7:L70" si="0">IF(ISBLANK(B7),9999,B7)</f>
        <v>12</v>
      </c>
      <c r="M7">
        <f t="shared" ref="M7:M11" si="1">_xlfn.RANK.EQ(L7,$L$6:$L$11,1)</f>
        <v>2</v>
      </c>
    </row>
    <row r="8" spans="1:13" x14ac:dyDescent="0.25">
      <c r="A8" s="14">
        <v>3</v>
      </c>
      <c r="B8" s="4">
        <v>26</v>
      </c>
      <c r="C8" s="4" t="s">
        <v>28</v>
      </c>
      <c r="D8" s="4" t="s">
        <v>29</v>
      </c>
      <c r="E8" s="4" t="s">
        <v>30</v>
      </c>
      <c r="F8" s="4">
        <v>2007</v>
      </c>
      <c r="G8" s="4" t="s">
        <v>25</v>
      </c>
      <c r="H8" s="29"/>
      <c r="I8" s="23"/>
      <c r="L8">
        <f t="shared" si="0"/>
        <v>26</v>
      </c>
      <c r="M8">
        <f t="shared" si="1"/>
        <v>4</v>
      </c>
    </row>
    <row r="9" spans="1:13" x14ac:dyDescent="0.25">
      <c r="A9" s="14">
        <v>4</v>
      </c>
      <c r="B9" s="4">
        <v>23</v>
      </c>
      <c r="C9" s="4" t="s">
        <v>31</v>
      </c>
      <c r="D9" s="4" t="s">
        <v>32</v>
      </c>
      <c r="E9" s="4" t="s">
        <v>30</v>
      </c>
      <c r="F9" s="4">
        <v>2007</v>
      </c>
      <c r="G9" s="4" t="s">
        <v>25</v>
      </c>
      <c r="H9" s="29"/>
      <c r="I9" s="23"/>
      <c r="L9">
        <f t="shared" si="0"/>
        <v>23</v>
      </c>
      <c r="M9">
        <f t="shared" si="1"/>
        <v>3</v>
      </c>
    </row>
    <row r="10" spans="1:13" x14ac:dyDescent="0.25">
      <c r="A10" s="14">
        <v>5</v>
      </c>
      <c r="B10" s="4">
        <v>32</v>
      </c>
      <c r="C10" s="4" t="s">
        <v>33</v>
      </c>
      <c r="D10" s="4" t="s">
        <v>34</v>
      </c>
      <c r="E10" s="4" t="s">
        <v>35</v>
      </c>
      <c r="F10" s="4">
        <v>2007</v>
      </c>
      <c r="G10" s="4" t="s">
        <v>25</v>
      </c>
      <c r="H10" s="29"/>
      <c r="I10" s="23"/>
      <c r="L10">
        <f t="shared" si="0"/>
        <v>32</v>
      </c>
      <c r="M10">
        <f t="shared" si="1"/>
        <v>5</v>
      </c>
    </row>
    <row r="11" spans="1:13" x14ac:dyDescent="0.25">
      <c r="A11" s="15">
        <v>6</v>
      </c>
      <c r="B11" s="5">
        <v>39</v>
      </c>
      <c r="C11" s="5" t="s">
        <v>198</v>
      </c>
      <c r="D11" s="5" t="s">
        <v>199</v>
      </c>
      <c r="E11" s="5" t="s">
        <v>37</v>
      </c>
      <c r="F11" s="5">
        <v>2008</v>
      </c>
      <c r="G11" s="5" t="s">
        <v>25</v>
      </c>
      <c r="H11" s="30"/>
      <c r="I11" s="24"/>
      <c r="L11">
        <f t="shared" si="0"/>
        <v>39</v>
      </c>
      <c r="M11">
        <f t="shared" si="1"/>
        <v>6</v>
      </c>
    </row>
    <row r="12" spans="1:13" ht="15" customHeight="1" x14ac:dyDescent="0.25">
      <c r="A12" s="13">
        <v>7</v>
      </c>
      <c r="B12" s="3">
        <v>11</v>
      </c>
      <c r="C12" s="3" t="s">
        <v>89</v>
      </c>
      <c r="D12" s="3" t="s">
        <v>90</v>
      </c>
      <c r="E12" s="3" t="s">
        <v>91</v>
      </c>
      <c r="F12" s="3">
        <v>2006</v>
      </c>
      <c r="G12" s="3" t="s">
        <v>79</v>
      </c>
      <c r="H12" s="28">
        <f>IF(ISBLANK(B12),"",SUMIF(M12:M17,"&lt;5",L12:L17))</f>
        <v>171</v>
      </c>
      <c r="I12" s="22">
        <f t="shared" ref="I12" si="2">IF(ISBLANK(B12),"",_xlfn.RANK.EQ(H12,$H$6:$H$71,1))</f>
        <v>11</v>
      </c>
      <c r="L12">
        <f>IF(ISBLANK(B12),9999,B12)</f>
        <v>11</v>
      </c>
      <c r="M12">
        <f>_xlfn.RANK.EQ(L12,$L$12:$L$17,1)</f>
        <v>1</v>
      </c>
    </row>
    <row r="13" spans="1:13" ht="15" customHeight="1" x14ac:dyDescent="0.25">
      <c r="A13" s="14">
        <v>8</v>
      </c>
      <c r="B13" s="4">
        <v>45</v>
      </c>
      <c r="C13" s="4" t="s">
        <v>92</v>
      </c>
      <c r="D13" s="4" t="s">
        <v>93</v>
      </c>
      <c r="E13" s="4" t="s">
        <v>94</v>
      </c>
      <c r="F13" s="4">
        <v>2006</v>
      </c>
      <c r="G13" s="4" t="s">
        <v>79</v>
      </c>
      <c r="H13" s="29"/>
      <c r="I13" s="23"/>
      <c r="L13">
        <f t="shared" si="0"/>
        <v>45</v>
      </c>
      <c r="M13">
        <f t="shared" ref="M13:M17" si="3">_xlfn.RANK.EQ(L13,$L$12:$L$17,1)</f>
        <v>2</v>
      </c>
    </row>
    <row r="14" spans="1:13" ht="15" customHeight="1" x14ac:dyDescent="0.25">
      <c r="A14" s="14">
        <v>9</v>
      </c>
      <c r="B14" s="4"/>
      <c r="C14" s="4"/>
      <c r="D14" s="4"/>
      <c r="E14" s="4"/>
      <c r="F14" s="4"/>
      <c r="G14" s="4"/>
      <c r="H14" s="29"/>
      <c r="I14" s="23"/>
      <c r="L14">
        <f t="shared" si="0"/>
        <v>9999</v>
      </c>
      <c r="M14">
        <f t="shared" si="3"/>
        <v>5</v>
      </c>
    </row>
    <row r="15" spans="1:13" ht="15" customHeight="1" x14ac:dyDescent="0.25">
      <c r="A15" s="14">
        <v>10</v>
      </c>
      <c r="B15" s="4">
        <v>58</v>
      </c>
      <c r="C15" s="4" t="s">
        <v>96</v>
      </c>
      <c r="D15" s="4" t="s">
        <v>97</v>
      </c>
      <c r="E15" s="4" t="s">
        <v>91</v>
      </c>
      <c r="F15" s="4">
        <v>2007</v>
      </c>
      <c r="G15" s="4" t="s">
        <v>79</v>
      </c>
      <c r="H15" s="29"/>
      <c r="I15" s="23"/>
      <c r="L15">
        <f t="shared" si="0"/>
        <v>58</v>
      </c>
      <c r="M15">
        <f t="shared" si="3"/>
        <v>4</v>
      </c>
    </row>
    <row r="16" spans="1:13" ht="15" customHeight="1" x14ac:dyDescent="0.25">
      <c r="A16" s="14">
        <v>11</v>
      </c>
      <c r="B16" s="4">
        <v>57</v>
      </c>
      <c r="C16" s="4" t="s">
        <v>81</v>
      </c>
      <c r="D16" s="4" t="s">
        <v>98</v>
      </c>
      <c r="E16" s="4" t="s">
        <v>99</v>
      </c>
      <c r="F16" s="4">
        <v>2007</v>
      </c>
      <c r="G16" s="4" t="s">
        <v>79</v>
      </c>
      <c r="H16" s="29"/>
      <c r="I16" s="23"/>
      <c r="L16">
        <f t="shared" si="0"/>
        <v>57</v>
      </c>
      <c r="M16">
        <f t="shared" si="3"/>
        <v>3</v>
      </c>
    </row>
    <row r="17" spans="1:13" ht="15" customHeight="1" x14ac:dyDescent="0.25">
      <c r="A17" s="15"/>
      <c r="B17" s="5"/>
      <c r="C17" s="5"/>
      <c r="D17" s="5"/>
      <c r="E17" s="5"/>
      <c r="F17" s="5"/>
      <c r="G17" s="5"/>
      <c r="H17" s="30"/>
      <c r="I17" s="24"/>
      <c r="L17">
        <f t="shared" si="0"/>
        <v>9999</v>
      </c>
      <c r="M17">
        <f t="shared" si="3"/>
        <v>5</v>
      </c>
    </row>
    <row r="18" spans="1:13" ht="15" customHeight="1" x14ac:dyDescent="0.25">
      <c r="A18" s="13">
        <v>12</v>
      </c>
      <c r="B18" s="3">
        <v>10</v>
      </c>
      <c r="C18" s="3" t="s">
        <v>52</v>
      </c>
      <c r="D18" s="3" t="s">
        <v>144</v>
      </c>
      <c r="E18" s="3" t="s">
        <v>8</v>
      </c>
      <c r="F18" s="3">
        <v>2008</v>
      </c>
      <c r="G18" s="3" t="s">
        <v>138</v>
      </c>
      <c r="H18" s="28">
        <f>IF(ISBLANK(B18),"",SUMIF(M18:M23,"&lt;5",L18:L23))</f>
        <v>114</v>
      </c>
      <c r="I18" s="22">
        <f t="shared" ref="I18" si="4">IF(ISBLANK(B18),"",_xlfn.RANK.EQ(H18,$H$6:$H$71,1))</f>
        <v>7</v>
      </c>
      <c r="L18">
        <f>IF(ISBLANK(B18),9999,B18)</f>
        <v>10</v>
      </c>
      <c r="M18">
        <f>_xlfn.RANK.EQ(L18,$L$18:$L$23,1)</f>
        <v>1</v>
      </c>
    </row>
    <row r="19" spans="1:13" ht="15" customHeight="1" x14ac:dyDescent="0.25">
      <c r="A19" s="14">
        <v>13</v>
      </c>
      <c r="B19" s="4">
        <v>36</v>
      </c>
      <c r="C19" s="4" t="s">
        <v>145</v>
      </c>
      <c r="D19" s="4" t="s">
        <v>146</v>
      </c>
      <c r="E19" s="4" t="s">
        <v>8</v>
      </c>
      <c r="F19" s="4">
        <v>2007</v>
      </c>
      <c r="G19" s="4" t="s">
        <v>138</v>
      </c>
      <c r="H19" s="29"/>
      <c r="I19" s="23"/>
      <c r="L19">
        <f t="shared" si="0"/>
        <v>36</v>
      </c>
      <c r="M19">
        <f t="shared" ref="M19:M23" si="5">_xlfn.RANK.EQ(L19,$L$18:$L$23,1)</f>
        <v>4</v>
      </c>
    </row>
    <row r="20" spans="1:13" ht="15" customHeight="1" x14ac:dyDescent="0.25">
      <c r="A20" s="14">
        <v>14</v>
      </c>
      <c r="B20" s="4">
        <v>35</v>
      </c>
      <c r="C20" s="4" t="s">
        <v>147</v>
      </c>
      <c r="D20" s="4" t="s">
        <v>148</v>
      </c>
      <c r="E20" s="4" t="s">
        <v>17</v>
      </c>
      <c r="F20" s="4">
        <v>2006</v>
      </c>
      <c r="G20" s="4" t="s">
        <v>138</v>
      </c>
      <c r="H20" s="29"/>
      <c r="I20" s="23"/>
      <c r="L20">
        <f t="shared" si="0"/>
        <v>35</v>
      </c>
      <c r="M20">
        <f t="shared" si="5"/>
        <v>3</v>
      </c>
    </row>
    <row r="21" spans="1:13" ht="15" customHeight="1" x14ac:dyDescent="0.25">
      <c r="A21" s="14">
        <v>15</v>
      </c>
      <c r="B21" s="4">
        <v>33</v>
      </c>
      <c r="C21" s="4" t="s">
        <v>36</v>
      </c>
      <c r="D21" s="4" t="s">
        <v>149</v>
      </c>
      <c r="E21" s="4" t="s">
        <v>17</v>
      </c>
      <c r="F21" s="4">
        <v>2007</v>
      </c>
      <c r="G21" s="4" t="s">
        <v>138</v>
      </c>
      <c r="H21" s="29"/>
      <c r="I21" s="23"/>
      <c r="L21">
        <f t="shared" si="0"/>
        <v>33</v>
      </c>
      <c r="M21">
        <f t="shared" si="5"/>
        <v>2</v>
      </c>
    </row>
    <row r="22" spans="1:13" ht="15" customHeight="1" x14ac:dyDescent="0.25">
      <c r="A22" s="14">
        <v>16</v>
      </c>
      <c r="B22" s="4"/>
      <c r="C22" s="4"/>
      <c r="D22" s="4"/>
      <c r="E22" s="4"/>
      <c r="F22" s="4"/>
      <c r="G22" s="4"/>
      <c r="H22" s="29"/>
      <c r="I22" s="23"/>
      <c r="L22">
        <f t="shared" si="0"/>
        <v>9999</v>
      </c>
      <c r="M22">
        <f t="shared" si="5"/>
        <v>5</v>
      </c>
    </row>
    <row r="23" spans="1:13" ht="15" customHeight="1" x14ac:dyDescent="0.25">
      <c r="A23" s="15"/>
      <c r="B23" s="5"/>
      <c r="C23" s="5"/>
      <c r="D23" s="5"/>
      <c r="E23" s="5"/>
      <c r="F23" s="5"/>
      <c r="G23" s="5"/>
      <c r="H23" s="30"/>
      <c r="I23" s="24"/>
      <c r="L23">
        <f t="shared" si="0"/>
        <v>9999</v>
      </c>
      <c r="M23">
        <f t="shared" si="5"/>
        <v>5</v>
      </c>
    </row>
    <row r="24" spans="1:13" ht="15" customHeight="1" x14ac:dyDescent="0.25">
      <c r="A24" s="13">
        <v>17</v>
      </c>
      <c r="B24" s="3">
        <v>42</v>
      </c>
      <c r="C24" s="3" t="s">
        <v>169</v>
      </c>
      <c r="D24" s="3" t="s">
        <v>170</v>
      </c>
      <c r="E24" s="3" t="s">
        <v>171</v>
      </c>
      <c r="F24" s="3">
        <v>2007</v>
      </c>
      <c r="G24" s="3" t="s">
        <v>164</v>
      </c>
      <c r="H24" s="28">
        <f>IF(ISBLANK(B24),"",SUMIF(M24:M29,"&lt;5",L24:L29))</f>
        <v>106</v>
      </c>
      <c r="I24" s="22">
        <f t="shared" ref="I24" si="6">IF(ISBLANK(B24),"",_xlfn.RANK.EQ(H24,$H$6:$H$71,1))</f>
        <v>6</v>
      </c>
      <c r="L24">
        <f>IF(ISBLANK(B24),9999,B24)</f>
        <v>42</v>
      </c>
      <c r="M24">
        <f>_xlfn.RANK.EQ(L24,$L$24:$L$29,1)</f>
        <v>4</v>
      </c>
    </row>
    <row r="25" spans="1:13" ht="15" customHeight="1" x14ac:dyDescent="0.25">
      <c r="A25" s="14">
        <v>18</v>
      </c>
      <c r="B25" s="4">
        <v>51</v>
      </c>
      <c r="C25" s="4" t="s">
        <v>172</v>
      </c>
      <c r="D25" s="4" t="s">
        <v>26</v>
      </c>
      <c r="E25" s="4" t="s">
        <v>171</v>
      </c>
      <c r="F25" s="4">
        <v>2008</v>
      </c>
      <c r="G25" s="4" t="s">
        <v>164</v>
      </c>
      <c r="H25" s="29"/>
      <c r="I25" s="23"/>
      <c r="L25">
        <f t="shared" si="0"/>
        <v>51</v>
      </c>
      <c r="M25">
        <f t="shared" ref="M25:M29" si="7">_xlfn.RANK.EQ(L25,$L$24:$L$29,1)</f>
        <v>6</v>
      </c>
    </row>
    <row r="26" spans="1:13" ht="15" customHeight="1" x14ac:dyDescent="0.25">
      <c r="A26" s="14">
        <v>19</v>
      </c>
      <c r="B26" s="4">
        <v>44</v>
      </c>
      <c r="C26" s="4" t="s">
        <v>173</v>
      </c>
      <c r="D26" s="4" t="s">
        <v>174</v>
      </c>
      <c r="E26" s="4" t="s">
        <v>171</v>
      </c>
      <c r="F26" s="4">
        <v>2008</v>
      </c>
      <c r="G26" s="4" t="s">
        <v>164</v>
      </c>
      <c r="H26" s="29"/>
      <c r="I26" s="23"/>
      <c r="L26">
        <f t="shared" si="0"/>
        <v>44</v>
      </c>
      <c r="M26">
        <f t="shared" si="7"/>
        <v>5</v>
      </c>
    </row>
    <row r="27" spans="1:13" ht="15" customHeight="1" x14ac:dyDescent="0.25">
      <c r="A27" s="14">
        <v>20</v>
      </c>
      <c r="B27" s="4">
        <v>29</v>
      </c>
      <c r="C27" s="4" t="s">
        <v>175</v>
      </c>
      <c r="D27" s="4" t="s">
        <v>110</v>
      </c>
      <c r="E27" s="4" t="s">
        <v>176</v>
      </c>
      <c r="F27" s="4">
        <v>2007</v>
      </c>
      <c r="G27" s="4" t="s">
        <v>164</v>
      </c>
      <c r="H27" s="29"/>
      <c r="I27" s="23"/>
      <c r="L27">
        <f t="shared" si="0"/>
        <v>29</v>
      </c>
      <c r="M27">
        <f t="shared" si="7"/>
        <v>3</v>
      </c>
    </row>
    <row r="28" spans="1:13" ht="15" customHeight="1" x14ac:dyDescent="0.25">
      <c r="A28" s="14">
        <v>21</v>
      </c>
      <c r="B28" s="4">
        <v>28</v>
      </c>
      <c r="C28" s="4" t="s">
        <v>177</v>
      </c>
      <c r="D28" s="4" t="s">
        <v>174</v>
      </c>
      <c r="E28" s="4" t="s">
        <v>176</v>
      </c>
      <c r="F28" s="4">
        <v>2006</v>
      </c>
      <c r="G28" s="4" t="s">
        <v>164</v>
      </c>
      <c r="H28" s="29"/>
      <c r="I28" s="23"/>
      <c r="L28">
        <f t="shared" si="0"/>
        <v>28</v>
      </c>
      <c r="M28">
        <f t="shared" si="7"/>
        <v>2</v>
      </c>
    </row>
    <row r="29" spans="1:13" ht="15" customHeight="1" x14ac:dyDescent="0.25">
      <c r="A29" s="15">
        <v>22</v>
      </c>
      <c r="B29" s="5">
        <v>7</v>
      </c>
      <c r="C29" s="5" t="s">
        <v>178</v>
      </c>
      <c r="D29" s="5" t="s">
        <v>145</v>
      </c>
      <c r="E29" s="5" t="s">
        <v>176</v>
      </c>
      <c r="F29" s="5">
        <v>2006</v>
      </c>
      <c r="G29" s="5" t="s">
        <v>164</v>
      </c>
      <c r="H29" s="30"/>
      <c r="I29" s="24"/>
      <c r="L29">
        <f t="shared" si="0"/>
        <v>7</v>
      </c>
      <c r="M29">
        <f t="shared" si="7"/>
        <v>1</v>
      </c>
    </row>
    <row r="30" spans="1:13" ht="15" customHeight="1" x14ac:dyDescent="0.25">
      <c r="A30" s="13">
        <v>23</v>
      </c>
      <c r="B30" s="3">
        <v>31</v>
      </c>
      <c r="C30" s="3" t="s">
        <v>145</v>
      </c>
      <c r="D30" s="3" t="s">
        <v>207</v>
      </c>
      <c r="E30" s="3" t="s">
        <v>8</v>
      </c>
      <c r="F30" s="3">
        <v>2008</v>
      </c>
      <c r="G30" s="3" t="s">
        <v>203</v>
      </c>
      <c r="H30" s="28">
        <f>IF(ISBLANK(B30),"",SUMIF(M30:M35,"&lt;5",L30:L35))</f>
        <v>144</v>
      </c>
      <c r="I30" s="22">
        <f t="shared" ref="I30" si="8">IF(ISBLANK(B30),"",_xlfn.RANK.EQ(H30,$H$6:$H$71,1))</f>
        <v>9</v>
      </c>
      <c r="L30">
        <f>IF(ISBLANK(B30),9999,B30)</f>
        <v>31</v>
      </c>
      <c r="M30">
        <f>_xlfn.RANK.EQ(L30,$L$30:$L$35,1)</f>
        <v>2</v>
      </c>
    </row>
    <row r="31" spans="1:13" ht="15" customHeight="1" x14ac:dyDescent="0.25">
      <c r="A31" s="14">
        <v>24</v>
      </c>
      <c r="B31" s="4">
        <v>53</v>
      </c>
      <c r="C31" s="4" t="s">
        <v>170</v>
      </c>
      <c r="D31" s="4" t="s">
        <v>208</v>
      </c>
      <c r="E31" s="4" t="s">
        <v>8</v>
      </c>
      <c r="F31" s="4">
        <v>2008</v>
      </c>
      <c r="G31" s="4" t="s">
        <v>203</v>
      </c>
      <c r="H31" s="29"/>
      <c r="I31" s="23"/>
      <c r="L31">
        <f t="shared" si="0"/>
        <v>53</v>
      </c>
      <c r="M31">
        <f t="shared" ref="M31:M35" si="9">_xlfn.RANK.EQ(L31,$L$30:$L$35,1)</f>
        <v>4</v>
      </c>
    </row>
    <row r="32" spans="1:13" ht="15" customHeight="1" x14ac:dyDescent="0.25">
      <c r="A32" s="14">
        <v>25</v>
      </c>
      <c r="B32" s="4">
        <v>17</v>
      </c>
      <c r="C32" s="4" t="s">
        <v>209</v>
      </c>
      <c r="D32" s="4" t="s">
        <v>210</v>
      </c>
      <c r="E32" s="4" t="s">
        <v>17</v>
      </c>
      <c r="F32" s="4">
        <v>2007</v>
      </c>
      <c r="G32" s="4" t="s">
        <v>203</v>
      </c>
      <c r="H32" s="29"/>
      <c r="I32" s="23"/>
      <c r="L32">
        <f t="shared" si="0"/>
        <v>17</v>
      </c>
      <c r="M32">
        <f t="shared" si="9"/>
        <v>1</v>
      </c>
    </row>
    <row r="33" spans="1:13" ht="15" customHeight="1" x14ac:dyDescent="0.25">
      <c r="A33" s="14">
        <v>26</v>
      </c>
      <c r="B33" s="4">
        <v>43</v>
      </c>
      <c r="C33" s="4" t="s">
        <v>62</v>
      </c>
      <c r="D33" s="4" t="s">
        <v>211</v>
      </c>
      <c r="E33" s="4" t="s">
        <v>17</v>
      </c>
      <c r="F33" s="4">
        <v>2006</v>
      </c>
      <c r="G33" s="4" t="s">
        <v>203</v>
      </c>
      <c r="H33" s="29"/>
      <c r="I33" s="23"/>
      <c r="L33">
        <f t="shared" si="0"/>
        <v>43</v>
      </c>
      <c r="M33">
        <f t="shared" si="9"/>
        <v>3</v>
      </c>
    </row>
    <row r="34" spans="1:13" ht="15" customHeight="1" x14ac:dyDescent="0.25">
      <c r="A34" s="14"/>
      <c r="B34" s="4"/>
      <c r="C34" s="4"/>
      <c r="D34" s="4"/>
      <c r="E34" s="4"/>
      <c r="F34" s="4"/>
      <c r="G34" s="4"/>
      <c r="H34" s="29"/>
      <c r="I34" s="23"/>
      <c r="L34">
        <f t="shared" si="0"/>
        <v>9999</v>
      </c>
      <c r="M34">
        <f t="shared" si="9"/>
        <v>5</v>
      </c>
    </row>
    <row r="35" spans="1:13" ht="15" customHeight="1" x14ac:dyDescent="0.25">
      <c r="A35" s="15"/>
      <c r="B35" s="5"/>
      <c r="C35" s="5"/>
      <c r="D35" s="5"/>
      <c r="E35" s="5"/>
      <c r="F35" s="5"/>
      <c r="G35" s="5"/>
      <c r="H35" s="30"/>
      <c r="I35" s="24"/>
      <c r="L35">
        <f t="shared" si="0"/>
        <v>9999</v>
      </c>
      <c r="M35">
        <f t="shared" si="9"/>
        <v>5</v>
      </c>
    </row>
    <row r="36" spans="1:13" ht="15" customHeight="1" x14ac:dyDescent="0.25">
      <c r="A36" s="13">
        <v>27</v>
      </c>
      <c r="B36" s="3">
        <v>1</v>
      </c>
      <c r="C36" s="3" t="s">
        <v>223</v>
      </c>
      <c r="D36" s="3" t="s">
        <v>359</v>
      </c>
      <c r="E36" s="3" t="s">
        <v>224</v>
      </c>
      <c r="F36" s="3">
        <v>2008</v>
      </c>
      <c r="G36" s="3" t="s">
        <v>219</v>
      </c>
      <c r="H36" s="28">
        <f>IF(ISBLANK(B36),"",SUMIF(M36:M41,"&lt;5",L36:L41))</f>
        <v>93</v>
      </c>
      <c r="I36" s="22">
        <f t="shared" ref="I36" si="10">IF(ISBLANK(B36),"",_xlfn.RANK.EQ(H36,$H$6:$H$71,1))</f>
        <v>5</v>
      </c>
      <c r="L36">
        <f>IF(ISBLANK(B36),9999,B36)</f>
        <v>1</v>
      </c>
      <c r="M36">
        <f>_xlfn.RANK.EQ(L36,$L$36:$L$41,1)</f>
        <v>1</v>
      </c>
    </row>
    <row r="37" spans="1:13" ht="15" customHeight="1" x14ac:dyDescent="0.25">
      <c r="A37" s="14">
        <v>28</v>
      </c>
      <c r="B37" s="4">
        <v>40</v>
      </c>
      <c r="C37" s="4" t="s">
        <v>225</v>
      </c>
      <c r="D37" s="4" t="s">
        <v>226</v>
      </c>
      <c r="E37" s="4" t="s">
        <v>224</v>
      </c>
      <c r="F37" s="4">
        <v>2007</v>
      </c>
      <c r="G37" s="4" t="s">
        <v>219</v>
      </c>
      <c r="H37" s="29"/>
      <c r="I37" s="23"/>
      <c r="L37">
        <f t="shared" si="0"/>
        <v>40</v>
      </c>
      <c r="M37">
        <f t="shared" ref="M37:M41" si="11">_xlfn.RANK.EQ(L37,$L$36:$L$41,1)</f>
        <v>4</v>
      </c>
    </row>
    <row r="38" spans="1:13" ht="15" customHeight="1" x14ac:dyDescent="0.25">
      <c r="A38" s="14">
        <v>29</v>
      </c>
      <c r="B38" s="4">
        <v>27</v>
      </c>
      <c r="C38" s="4" t="s">
        <v>221</v>
      </c>
      <c r="D38" s="4" t="s">
        <v>227</v>
      </c>
      <c r="E38" s="4" t="s">
        <v>228</v>
      </c>
      <c r="F38" s="4">
        <v>2007</v>
      </c>
      <c r="G38" s="4" t="s">
        <v>219</v>
      </c>
      <c r="H38" s="29"/>
      <c r="I38" s="23"/>
      <c r="L38">
        <f t="shared" si="0"/>
        <v>27</v>
      </c>
      <c r="M38">
        <f t="shared" si="11"/>
        <v>3</v>
      </c>
    </row>
    <row r="39" spans="1:13" ht="15" customHeight="1" x14ac:dyDescent="0.25">
      <c r="A39" s="14">
        <v>30</v>
      </c>
      <c r="B39" s="4">
        <v>41</v>
      </c>
      <c r="C39" s="4" t="s">
        <v>229</v>
      </c>
      <c r="D39" s="4" t="s">
        <v>230</v>
      </c>
      <c r="E39" s="4" t="s">
        <v>224</v>
      </c>
      <c r="F39" s="4">
        <v>2008</v>
      </c>
      <c r="G39" s="4" t="s">
        <v>219</v>
      </c>
      <c r="H39" s="29"/>
      <c r="I39" s="23"/>
      <c r="L39">
        <f t="shared" si="0"/>
        <v>41</v>
      </c>
      <c r="M39">
        <f t="shared" si="11"/>
        <v>5</v>
      </c>
    </row>
    <row r="40" spans="1:13" ht="15" customHeight="1" x14ac:dyDescent="0.25">
      <c r="A40" s="14">
        <v>31</v>
      </c>
      <c r="B40" s="4">
        <v>25</v>
      </c>
      <c r="C40" s="4" t="s">
        <v>145</v>
      </c>
      <c r="D40" s="4" t="s">
        <v>231</v>
      </c>
      <c r="E40" s="4" t="s">
        <v>228</v>
      </c>
      <c r="F40" s="4">
        <v>2007</v>
      </c>
      <c r="G40" s="4" t="s">
        <v>219</v>
      </c>
      <c r="H40" s="29"/>
      <c r="I40" s="23"/>
      <c r="L40">
        <f t="shared" si="0"/>
        <v>25</v>
      </c>
      <c r="M40">
        <f t="shared" si="11"/>
        <v>2</v>
      </c>
    </row>
    <row r="41" spans="1:13" ht="15" customHeight="1" x14ac:dyDescent="0.25">
      <c r="A41" s="15">
        <v>32</v>
      </c>
      <c r="B41" s="5">
        <v>49</v>
      </c>
      <c r="C41" s="5" t="s">
        <v>139</v>
      </c>
      <c r="D41" s="5" t="s">
        <v>232</v>
      </c>
      <c r="E41" s="5" t="s">
        <v>224</v>
      </c>
      <c r="F41" s="5">
        <v>2008</v>
      </c>
      <c r="G41" s="5" t="s">
        <v>219</v>
      </c>
      <c r="H41" s="30"/>
      <c r="I41" s="24"/>
      <c r="L41">
        <f t="shared" si="0"/>
        <v>49</v>
      </c>
      <c r="M41">
        <f t="shared" si="11"/>
        <v>6</v>
      </c>
    </row>
    <row r="42" spans="1:13" ht="15" customHeight="1" x14ac:dyDescent="0.25">
      <c r="A42" s="13">
        <v>33</v>
      </c>
      <c r="B42" s="3">
        <v>21</v>
      </c>
      <c r="C42" s="3" t="s">
        <v>36</v>
      </c>
      <c r="D42" s="3" t="s">
        <v>248</v>
      </c>
      <c r="E42" s="3" t="s">
        <v>80</v>
      </c>
      <c r="F42" s="3">
        <v>2007</v>
      </c>
      <c r="G42" s="3" t="s">
        <v>249</v>
      </c>
      <c r="H42" s="28">
        <f t="shared" ref="H42" si="12">IF(ISBLANK(B42),"",SUMIF(M42:M47,"&lt;5",L42:L47))</f>
        <v>57</v>
      </c>
      <c r="I42" s="22">
        <f t="shared" ref="I42" si="13">IF(ISBLANK(B42),"",_xlfn.RANK.EQ(H42,$H$6:$H$71,1))</f>
        <v>2</v>
      </c>
      <c r="L42">
        <f t="shared" si="0"/>
        <v>21</v>
      </c>
      <c r="M42">
        <f>_xlfn.RANK.EQ(L42,$L$42:$L$47,1)</f>
        <v>3</v>
      </c>
    </row>
    <row r="43" spans="1:13" ht="15" customHeight="1" x14ac:dyDescent="0.25">
      <c r="A43" s="14">
        <v>34</v>
      </c>
      <c r="B43" s="4">
        <v>4</v>
      </c>
      <c r="C43" s="4" t="s">
        <v>26</v>
      </c>
      <c r="D43" s="4" t="s">
        <v>250</v>
      </c>
      <c r="E43" s="4" t="s">
        <v>251</v>
      </c>
      <c r="F43" s="4">
        <v>2008</v>
      </c>
      <c r="G43" s="4" t="s">
        <v>249</v>
      </c>
      <c r="H43" s="29"/>
      <c r="I43" s="23"/>
      <c r="L43">
        <f t="shared" si="0"/>
        <v>4</v>
      </c>
      <c r="M43">
        <f t="shared" ref="M43:M47" si="14">_xlfn.RANK.EQ(L43,$L$42:$L$47,1)</f>
        <v>1</v>
      </c>
    </row>
    <row r="44" spans="1:13" ht="15" customHeight="1" x14ac:dyDescent="0.25">
      <c r="A44" s="14">
        <v>35</v>
      </c>
      <c r="B44" s="4">
        <v>8</v>
      </c>
      <c r="C44" s="4" t="s">
        <v>252</v>
      </c>
      <c r="D44" s="4" t="s">
        <v>253</v>
      </c>
      <c r="E44" s="4" t="s">
        <v>251</v>
      </c>
      <c r="F44" s="4">
        <v>2008</v>
      </c>
      <c r="G44" s="4" t="s">
        <v>249</v>
      </c>
      <c r="H44" s="29"/>
      <c r="I44" s="23"/>
      <c r="L44">
        <f t="shared" si="0"/>
        <v>8</v>
      </c>
      <c r="M44">
        <f t="shared" si="14"/>
        <v>2</v>
      </c>
    </row>
    <row r="45" spans="1:13" ht="15" customHeight="1" x14ac:dyDescent="0.25">
      <c r="A45" s="14">
        <v>36</v>
      </c>
      <c r="B45" s="4">
        <v>24</v>
      </c>
      <c r="C45" s="4" t="s">
        <v>254</v>
      </c>
      <c r="D45" s="4" t="s">
        <v>255</v>
      </c>
      <c r="E45" s="4" t="s">
        <v>251</v>
      </c>
      <c r="F45" s="4">
        <v>2008</v>
      </c>
      <c r="G45" s="4" t="s">
        <v>249</v>
      </c>
      <c r="H45" s="29"/>
      <c r="I45" s="23"/>
      <c r="L45">
        <f t="shared" si="0"/>
        <v>24</v>
      </c>
      <c r="M45">
        <f t="shared" si="14"/>
        <v>4</v>
      </c>
    </row>
    <row r="46" spans="1:13" ht="15" customHeight="1" x14ac:dyDescent="0.25">
      <c r="A46" s="14">
        <v>37</v>
      </c>
      <c r="B46" s="4">
        <v>55</v>
      </c>
      <c r="C46" s="4" t="s">
        <v>256</v>
      </c>
      <c r="D46" s="4" t="s">
        <v>257</v>
      </c>
      <c r="E46" s="4" t="s">
        <v>251</v>
      </c>
      <c r="F46" s="4">
        <v>2007</v>
      </c>
      <c r="G46" s="4" t="s">
        <v>249</v>
      </c>
      <c r="H46" s="29"/>
      <c r="I46" s="23"/>
      <c r="L46">
        <f t="shared" si="0"/>
        <v>55</v>
      </c>
      <c r="M46">
        <f t="shared" si="14"/>
        <v>6</v>
      </c>
    </row>
    <row r="47" spans="1:13" ht="15" customHeight="1" x14ac:dyDescent="0.25">
      <c r="A47" s="15">
        <v>38</v>
      </c>
      <c r="B47" s="5">
        <v>34</v>
      </c>
      <c r="C47" s="5" t="s">
        <v>139</v>
      </c>
      <c r="D47" s="5" t="s">
        <v>258</v>
      </c>
      <c r="E47" s="5" t="s">
        <v>80</v>
      </c>
      <c r="F47" s="5">
        <v>2007</v>
      </c>
      <c r="G47" s="5" t="s">
        <v>249</v>
      </c>
      <c r="H47" s="30"/>
      <c r="I47" s="24"/>
      <c r="L47">
        <f t="shared" si="0"/>
        <v>34</v>
      </c>
      <c r="M47">
        <f t="shared" si="14"/>
        <v>5</v>
      </c>
    </row>
    <row r="48" spans="1:13" ht="15" customHeight="1" x14ac:dyDescent="0.25">
      <c r="A48" s="13">
        <v>39</v>
      </c>
      <c r="B48" s="3">
        <v>2</v>
      </c>
      <c r="C48" s="3" t="s">
        <v>52</v>
      </c>
      <c r="D48" s="3" t="s">
        <v>299</v>
      </c>
      <c r="E48" s="3" t="s">
        <v>17</v>
      </c>
      <c r="F48" s="3">
        <v>2007</v>
      </c>
      <c r="G48" s="3" t="s">
        <v>300</v>
      </c>
      <c r="H48" s="28">
        <f t="shared" ref="H48" si="15">IF(ISBLANK(B48),"",SUMIF(M48:M53,"&lt;5",L48:L53))</f>
        <v>37</v>
      </c>
      <c r="I48" s="22">
        <f t="shared" ref="I48" si="16">IF(ISBLANK(B48),"",_xlfn.RANK.EQ(H48,$H$6:$H$71,1))</f>
        <v>1</v>
      </c>
      <c r="L48">
        <f t="shared" si="0"/>
        <v>2</v>
      </c>
      <c r="M48">
        <f>_xlfn.RANK.EQ(L48,$L$48:$L$53,1)</f>
        <v>1</v>
      </c>
    </row>
    <row r="49" spans="1:13" ht="15" customHeight="1" x14ac:dyDescent="0.25">
      <c r="A49" s="14">
        <v>40</v>
      </c>
      <c r="B49" s="4">
        <v>15</v>
      </c>
      <c r="C49" s="4" t="s">
        <v>301</v>
      </c>
      <c r="D49" s="4" t="s">
        <v>302</v>
      </c>
      <c r="E49" s="4" t="s">
        <v>17</v>
      </c>
      <c r="F49" s="4">
        <v>2006</v>
      </c>
      <c r="G49" s="4" t="s">
        <v>300</v>
      </c>
      <c r="H49" s="29"/>
      <c r="I49" s="23"/>
      <c r="L49">
        <f t="shared" si="0"/>
        <v>15</v>
      </c>
      <c r="M49">
        <f t="shared" ref="M49:M53" si="17">_xlfn.RANK.EQ(L49,$L$48:$L$53,1)</f>
        <v>4</v>
      </c>
    </row>
    <row r="50" spans="1:13" ht="15" customHeight="1" x14ac:dyDescent="0.25">
      <c r="A50" s="14">
        <v>41</v>
      </c>
      <c r="B50" s="4">
        <v>16</v>
      </c>
      <c r="C50" s="4" t="s">
        <v>62</v>
      </c>
      <c r="D50" s="4" t="s">
        <v>303</v>
      </c>
      <c r="E50" s="4" t="s">
        <v>17</v>
      </c>
      <c r="F50" s="4">
        <v>2007</v>
      </c>
      <c r="G50" s="4" t="s">
        <v>300</v>
      </c>
      <c r="H50" s="29"/>
      <c r="I50" s="23"/>
      <c r="L50">
        <f t="shared" si="0"/>
        <v>16</v>
      </c>
      <c r="M50">
        <f t="shared" si="17"/>
        <v>5</v>
      </c>
    </row>
    <row r="51" spans="1:13" ht="15" customHeight="1" x14ac:dyDescent="0.25">
      <c r="A51" s="14">
        <v>42</v>
      </c>
      <c r="B51" s="4">
        <v>18</v>
      </c>
      <c r="C51" s="4" t="s">
        <v>140</v>
      </c>
      <c r="D51" s="4" t="s">
        <v>304</v>
      </c>
      <c r="E51" s="4" t="s">
        <v>17</v>
      </c>
      <c r="F51" s="4">
        <v>2007</v>
      </c>
      <c r="G51" s="4" t="s">
        <v>300</v>
      </c>
      <c r="H51" s="29"/>
      <c r="I51" s="23"/>
      <c r="L51">
        <f t="shared" si="0"/>
        <v>18</v>
      </c>
      <c r="M51">
        <f t="shared" si="17"/>
        <v>6</v>
      </c>
    </row>
    <row r="52" spans="1:13" ht="15" customHeight="1" x14ac:dyDescent="0.25">
      <c r="A52" s="14">
        <v>43</v>
      </c>
      <c r="B52" s="4">
        <v>6</v>
      </c>
      <c r="C52" s="4" t="s">
        <v>220</v>
      </c>
      <c r="D52" s="4" t="s">
        <v>438</v>
      </c>
      <c r="E52" s="4" t="s">
        <v>8</v>
      </c>
      <c r="F52" s="4">
        <v>2008</v>
      </c>
      <c r="G52" s="4" t="s">
        <v>300</v>
      </c>
      <c r="H52" s="29"/>
      <c r="I52" s="23"/>
      <c r="L52">
        <f t="shared" si="0"/>
        <v>6</v>
      </c>
      <c r="M52">
        <f t="shared" si="17"/>
        <v>2</v>
      </c>
    </row>
    <row r="53" spans="1:13" ht="15" customHeight="1" x14ac:dyDescent="0.25">
      <c r="A53" s="15">
        <v>44</v>
      </c>
      <c r="B53" s="5">
        <v>14</v>
      </c>
      <c r="C53" s="5" t="s">
        <v>140</v>
      </c>
      <c r="D53" s="5" t="s">
        <v>305</v>
      </c>
      <c r="E53" s="5" t="s">
        <v>8</v>
      </c>
      <c r="F53" s="5">
        <v>2008</v>
      </c>
      <c r="G53" s="5" t="s">
        <v>300</v>
      </c>
      <c r="H53" s="30"/>
      <c r="I53" s="24"/>
      <c r="L53">
        <f t="shared" si="0"/>
        <v>14</v>
      </c>
      <c r="M53">
        <f t="shared" si="17"/>
        <v>3</v>
      </c>
    </row>
    <row r="54" spans="1:13" ht="15" customHeight="1" x14ac:dyDescent="0.25">
      <c r="A54" s="13">
        <v>45</v>
      </c>
      <c r="B54" s="3">
        <v>56</v>
      </c>
      <c r="C54" s="3" t="s">
        <v>52</v>
      </c>
      <c r="D54" s="3" t="s">
        <v>362</v>
      </c>
      <c r="E54" s="3" t="s">
        <v>196</v>
      </c>
      <c r="F54" s="3">
        <v>2008</v>
      </c>
      <c r="G54" s="3" t="s">
        <v>360</v>
      </c>
      <c r="H54" s="28">
        <f t="shared" ref="H54" si="18">IF(ISBLANK(B54),"",SUMIF(M54:M59,"&lt;5",L54:L59))</f>
        <v>75</v>
      </c>
      <c r="I54" s="22">
        <f t="shared" ref="I54" si="19">IF(ISBLANK(B54),"",_xlfn.RANK.EQ(H54,$H$6:$H$71,1))</f>
        <v>4</v>
      </c>
      <c r="L54">
        <f t="shared" si="0"/>
        <v>56</v>
      </c>
      <c r="M54">
        <f>_xlfn.RANK.EQ(L54,$L$54:$L$59,1)</f>
        <v>6</v>
      </c>
    </row>
    <row r="55" spans="1:13" ht="15" customHeight="1" x14ac:dyDescent="0.25">
      <c r="A55" s="14">
        <v>46</v>
      </c>
      <c r="B55" s="4">
        <v>22</v>
      </c>
      <c r="C55" s="4" t="s">
        <v>198</v>
      </c>
      <c r="D55" s="4" t="s">
        <v>363</v>
      </c>
      <c r="E55" s="4" t="s">
        <v>196</v>
      </c>
      <c r="F55" s="4">
        <v>2007</v>
      </c>
      <c r="G55" s="4" t="s">
        <v>360</v>
      </c>
      <c r="H55" s="29"/>
      <c r="I55" s="23"/>
      <c r="L55">
        <f t="shared" si="0"/>
        <v>22</v>
      </c>
      <c r="M55">
        <f t="shared" ref="M55:M59" si="20">_xlfn.RANK.EQ(L55,$L$54:$L$59,1)</f>
        <v>3</v>
      </c>
    </row>
    <row r="56" spans="1:13" ht="15" customHeight="1" x14ac:dyDescent="0.25">
      <c r="A56" s="14">
        <v>47</v>
      </c>
      <c r="B56" s="4">
        <v>30</v>
      </c>
      <c r="C56" s="4" t="s">
        <v>110</v>
      </c>
      <c r="D56" s="4" t="s">
        <v>449</v>
      </c>
      <c r="E56" s="4" t="s">
        <v>37</v>
      </c>
      <c r="F56" s="4">
        <v>2008</v>
      </c>
      <c r="G56" s="4" t="s">
        <v>360</v>
      </c>
      <c r="H56" s="29"/>
      <c r="I56" s="23"/>
      <c r="L56">
        <f t="shared" si="0"/>
        <v>30</v>
      </c>
      <c r="M56">
        <f t="shared" si="20"/>
        <v>4</v>
      </c>
    </row>
    <row r="57" spans="1:13" ht="15" customHeight="1" x14ac:dyDescent="0.25">
      <c r="A57" s="14">
        <v>48</v>
      </c>
      <c r="B57" s="4">
        <v>3</v>
      </c>
      <c r="C57" s="4" t="s">
        <v>158</v>
      </c>
      <c r="D57" s="4" t="s">
        <v>364</v>
      </c>
      <c r="E57" s="4" t="s">
        <v>37</v>
      </c>
      <c r="F57" s="4">
        <v>2007</v>
      </c>
      <c r="G57" s="4" t="s">
        <v>360</v>
      </c>
      <c r="H57" s="29"/>
      <c r="I57" s="23"/>
      <c r="L57">
        <f t="shared" si="0"/>
        <v>3</v>
      </c>
      <c r="M57">
        <f t="shared" si="20"/>
        <v>1</v>
      </c>
    </row>
    <row r="58" spans="1:13" ht="15" customHeight="1" x14ac:dyDescent="0.25">
      <c r="A58" s="14">
        <v>49</v>
      </c>
      <c r="B58" s="4">
        <v>37</v>
      </c>
      <c r="C58" s="4" t="s">
        <v>361</v>
      </c>
      <c r="D58" s="4" t="s">
        <v>365</v>
      </c>
      <c r="E58" s="4" t="s">
        <v>24</v>
      </c>
      <c r="F58" s="4">
        <v>2007</v>
      </c>
      <c r="G58" s="4" t="s">
        <v>360</v>
      </c>
      <c r="H58" s="29"/>
      <c r="I58" s="23"/>
      <c r="L58">
        <f t="shared" si="0"/>
        <v>37</v>
      </c>
      <c r="M58">
        <f t="shared" si="20"/>
        <v>5</v>
      </c>
    </row>
    <row r="59" spans="1:13" ht="15" customHeight="1" x14ac:dyDescent="0.25">
      <c r="A59" s="15">
        <v>50</v>
      </c>
      <c r="B59" s="5">
        <v>20</v>
      </c>
      <c r="C59" s="5" t="s">
        <v>301</v>
      </c>
      <c r="D59" s="5" t="s">
        <v>366</v>
      </c>
      <c r="E59" s="5" t="s">
        <v>30</v>
      </c>
      <c r="F59" s="5">
        <v>2007</v>
      </c>
      <c r="G59" s="5" t="s">
        <v>360</v>
      </c>
      <c r="H59" s="30"/>
      <c r="I59" s="24"/>
      <c r="L59">
        <f t="shared" si="0"/>
        <v>20</v>
      </c>
      <c r="M59">
        <f t="shared" si="20"/>
        <v>2</v>
      </c>
    </row>
    <row r="60" spans="1:13" ht="15" customHeight="1" x14ac:dyDescent="0.25">
      <c r="A60" s="13">
        <v>51</v>
      </c>
      <c r="B60" s="3">
        <v>19</v>
      </c>
      <c r="C60" s="3" t="s">
        <v>52</v>
      </c>
      <c r="D60" s="3" t="s">
        <v>340</v>
      </c>
      <c r="E60" s="3" t="s">
        <v>341</v>
      </c>
      <c r="F60" s="3">
        <v>2007</v>
      </c>
      <c r="G60" s="3" t="s">
        <v>342</v>
      </c>
      <c r="H60" s="28">
        <f t="shared" ref="H60" si="21">IF(ISBLANK(B60),"",SUMIF(M60:M65,"&lt;5",L60:L65))</f>
        <v>114</v>
      </c>
      <c r="I60" s="22">
        <f t="shared" ref="I60" si="22">IF(ISBLANK(B60),"",_xlfn.RANK.EQ(H60,$H$6:$H$71,1))</f>
        <v>7</v>
      </c>
      <c r="L60">
        <f t="shared" si="0"/>
        <v>19</v>
      </c>
      <c r="M60">
        <f>_xlfn.RANK.EQ(L60,$L$60:$L$65,1)</f>
        <v>2</v>
      </c>
    </row>
    <row r="61" spans="1:13" ht="15" customHeight="1" x14ac:dyDescent="0.25">
      <c r="A61" s="14">
        <v>52</v>
      </c>
      <c r="B61" s="4">
        <v>38</v>
      </c>
      <c r="C61" s="4" t="s">
        <v>269</v>
      </c>
      <c r="D61" s="4" t="s">
        <v>343</v>
      </c>
      <c r="E61" s="4" t="s">
        <v>341</v>
      </c>
      <c r="F61" s="4">
        <v>2006</v>
      </c>
      <c r="G61" s="4" t="s">
        <v>342</v>
      </c>
      <c r="H61" s="29"/>
      <c r="I61" s="23"/>
      <c r="L61">
        <f t="shared" si="0"/>
        <v>38</v>
      </c>
      <c r="M61">
        <f t="shared" ref="M61:M65" si="23">_xlfn.RANK.EQ(L61,$L$60:$L$65,1)</f>
        <v>3</v>
      </c>
    </row>
    <row r="62" spans="1:13" ht="15" customHeight="1" x14ac:dyDescent="0.25">
      <c r="A62" s="14">
        <v>53</v>
      </c>
      <c r="B62" s="4">
        <v>9</v>
      </c>
      <c r="C62" s="4" t="s">
        <v>344</v>
      </c>
      <c r="D62" s="4" t="s">
        <v>345</v>
      </c>
      <c r="E62" s="4" t="s">
        <v>341</v>
      </c>
      <c r="F62" s="4">
        <v>2007</v>
      </c>
      <c r="G62" s="4" t="s">
        <v>342</v>
      </c>
      <c r="H62" s="29"/>
      <c r="I62" s="23"/>
      <c r="L62">
        <f t="shared" si="0"/>
        <v>9</v>
      </c>
      <c r="M62">
        <f t="shared" si="23"/>
        <v>1</v>
      </c>
    </row>
    <row r="63" spans="1:13" ht="15" customHeight="1" x14ac:dyDescent="0.25">
      <c r="A63" s="14">
        <v>54</v>
      </c>
      <c r="B63" s="4">
        <v>48</v>
      </c>
      <c r="C63" s="4" t="s">
        <v>147</v>
      </c>
      <c r="D63" s="4" t="s">
        <v>441</v>
      </c>
      <c r="E63" s="4" t="s">
        <v>341</v>
      </c>
      <c r="F63" s="4">
        <v>2006</v>
      </c>
      <c r="G63" s="4" t="s">
        <v>342</v>
      </c>
      <c r="H63" s="29"/>
      <c r="I63" s="23"/>
      <c r="L63">
        <f t="shared" si="0"/>
        <v>48</v>
      </c>
      <c r="M63">
        <f t="shared" si="23"/>
        <v>4</v>
      </c>
    </row>
    <row r="64" spans="1:13" ht="15" customHeight="1" x14ac:dyDescent="0.25">
      <c r="A64" s="14"/>
      <c r="B64" s="4"/>
      <c r="C64" s="4"/>
      <c r="D64" s="4"/>
      <c r="E64" s="4"/>
      <c r="F64" s="4"/>
      <c r="G64" s="4"/>
      <c r="H64" s="29"/>
      <c r="I64" s="23"/>
      <c r="L64">
        <f t="shared" si="0"/>
        <v>9999</v>
      </c>
      <c r="M64">
        <f t="shared" si="23"/>
        <v>5</v>
      </c>
    </row>
    <row r="65" spans="1:13" ht="15" customHeight="1" x14ac:dyDescent="0.25">
      <c r="A65" s="15"/>
      <c r="B65" s="5"/>
      <c r="C65" s="5"/>
      <c r="D65" s="5"/>
      <c r="E65" s="5"/>
      <c r="F65" s="5"/>
      <c r="G65" s="5"/>
      <c r="H65" s="30"/>
      <c r="I65" s="24"/>
      <c r="L65">
        <f t="shared" si="0"/>
        <v>9999</v>
      </c>
      <c r="M65">
        <f t="shared" si="23"/>
        <v>5</v>
      </c>
    </row>
    <row r="66" spans="1:13" ht="15" customHeight="1" x14ac:dyDescent="0.25">
      <c r="A66" s="13">
        <v>55</v>
      </c>
      <c r="B66" s="3">
        <v>47</v>
      </c>
      <c r="C66" s="3" t="s">
        <v>361</v>
      </c>
      <c r="D66" s="3" t="s">
        <v>243</v>
      </c>
      <c r="E66" s="3" t="s">
        <v>8</v>
      </c>
      <c r="F66" s="3">
        <v>2008</v>
      </c>
      <c r="G66" s="3" t="s">
        <v>391</v>
      </c>
      <c r="H66" s="28">
        <f t="shared" ref="H66" si="24">IF(ISBLANK(B66),"",SUMIF(M66:M71,"&lt;5",L66:L71))</f>
        <v>155</v>
      </c>
      <c r="I66" s="22">
        <f t="shared" ref="I66" si="25">IF(ISBLANK(B66),"",_xlfn.RANK.EQ(H66,$H$6:$H$71,1))</f>
        <v>10</v>
      </c>
      <c r="L66">
        <f t="shared" si="0"/>
        <v>47</v>
      </c>
      <c r="M66">
        <f>_xlfn.RANK.EQ(L66,$L$66:$L$71,1)</f>
        <v>3</v>
      </c>
    </row>
    <row r="67" spans="1:13" ht="15" customHeight="1" x14ac:dyDescent="0.25">
      <c r="A67" s="14">
        <v>56</v>
      </c>
      <c r="B67" s="4">
        <v>45</v>
      </c>
      <c r="C67" s="4" t="s">
        <v>225</v>
      </c>
      <c r="D67" s="4" t="s">
        <v>392</v>
      </c>
      <c r="E67" s="4" t="s">
        <v>8</v>
      </c>
      <c r="F67" s="4">
        <v>2007</v>
      </c>
      <c r="G67" s="4" t="s">
        <v>391</v>
      </c>
      <c r="H67" s="29"/>
      <c r="I67" s="23"/>
      <c r="L67">
        <f t="shared" si="0"/>
        <v>45</v>
      </c>
      <c r="M67">
        <f t="shared" ref="M67:M71" si="26">_xlfn.RANK.EQ(L67,$L$66:$L$71,1)</f>
        <v>2</v>
      </c>
    </row>
    <row r="68" spans="1:13" ht="15" customHeight="1" x14ac:dyDescent="0.25">
      <c r="A68" s="14">
        <v>57</v>
      </c>
      <c r="B68" s="4">
        <v>52</v>
      </c>
      <c r="C68" s="4" t="s">
        <v>393</v>
      </c>
      <c r="D68" s="4" t="s">
        <v>394</v>
      </c>
      <c r="E68" s="4" t="s">
        <v>8</v>
      </c>
      <c r="F68" s="4">
        <v>2008</v>
      </c>
      <c r="G68" s="4" t="s">
        <v>391</v>
      </c>
      <c r="H68" s="29"/>
      <c r="I68" s="23"/>
      <c r="L68">
        <f t="shared" si="0"/>
        <v>52</v>
      </c>
      <c r="M68">
        <f t="shared" si="26"/>
        <v>5</v>
      </c>
    </row>
    <row r="69" spans="1:13" ht="15" customHeight="1" x14ac:dyDescent="0.25">
      <c r="A69" s="14">
        <v>58</v>
      </c>
      <c r="B69" s="4">
        <v>50</v>
      </c>
      <c r="C69" s="4" t="s">
        <v>33</v>
      </c>
      <c r="D69" s="4" t="s">
        <v>395</v>
      </c>
      <c r="E69" s="4" t="s">
        <v>8</v>
      </c>
      <c r="F69" s="4">
        <v>2007</v>
      </c>
      <c r="G69" s="4" t="s">
        <v>391</v>
      </c>
      <c r="H69" s="29"/>
      <c r="I69" s="23"/>
      <c r="L69">
        <f t="shared" si="0"/>
        <v>50</v>
      </c>
      <c r="M69">
        <f t="shared" si="26"/>
        <v>4</v>
      </c>
    </row>
    <row r="70" spans="1:13" ht="15" customHeight="1" x14ac:dyDescent="0.25">
      <c r="A70" s="14">
        <v>59</v>
      </c>
      <c r="B70" s="4">
        <v>13</v>
      </c>
      <c r="C70" s="4" t="s">
        <v>52</v>
      </c>
      <c r="D70" s="4" t="s">
        <v>396</v>
      </c>
      <c r="E70" s="4" t="s">
        <v>17</v>
      </c>
      <c r="F70" s="4">
        <v>2007</v>
      </c>
      <c r="G70" s="4" t="s">
        <v>391</v>
      </c>
      <c r="H70" s="29"/>
      <c r="I70" s="23"/>
      <c r="L70">
        <f t="shared" si="0"/>
        <v>13</v>
      </c>
      <c r="M70">
        <f t="shared" si="26"/>
        <v>1</v>
      </c>
    </row>
    <row r="71" spans="1:13" ht="15" customHeight="1" x14ac:dyDescent="0.25">
      <c r="A71" s="15">
        <v>60</v>
      </c>
      <c r="B71" s="5">
        <v>54</v>
      </c>
      <c r="C71" s="5" t="s">
        <v>60</v>
      </c>
      <c r="D71" s="5" t="s">
        <v>439</v>
      </c>
      <c r="E71" s="5" t="s">
        <v>8</v>
      </c>
      <c r="F71" s="5">
        <v>2008</v>
      </c>
      <c r="G71" s="5" t="s">
        <v>391</v>
      </c>
      <c r="H71" s="30"/>
      <c r="I71" s="24"/>
      <c r="L71">
        <f t="shared" ref="L71" si="27">IF(ISBLANK(B71),9999,B71)</f>
        <v>54</v>
      </c>
      <c r="M71">
        <f t="shared" si="26"/>
        <v>6</v>
      </c>
    </row>
    <row r="72" spans="1:13" x14ac:dyDescent="0.25">
      <c r="E72" s="12" t="s">
        <v>385</v>
      </c>
    </row>
  </sheetData>
  <protectedRanges>
    <protectedRange sqref="C6:G41" name="Oblast1"/>
  </protectedRanges>
  <mergeCells count="23">
    <mergeCell ref="H60:H65"/>
    <mergeCell ref="I60:I65"/>
    <mergeCell ref="H66:H71"/>
    <mergeCell ref="I66:I71"/>
    <mergeCell ref="H42:H47"/>
    <mergeCell ref="I42:I47"/>
    <mergeCell ref="H48:H53"/>
    <mergeCell ref="I48:I53"/>
    <mergeCell ref="H54:H59"/>
    <mergeCell ref="I54:I59"/>
    <mergeCell ref="A1:I1"/>
    <mergeCell ref="I30:I35"/>
    <mergeCell ref="I36:I41"/>
    <mergeCell ref="H6:H11"/>
    <mergeCell ref="H12:H17"/>
    <mergeCell ref="H18:H23"/>
    <mergeCell ref="H24:H29"/>
    <mergeCell ref="H30:H35"/>
    <mergeCell ref="H36:H41"/>
    <mergeCell ref="I6:I11"/>
    <mergeCell ref="I12:I17"/>
    <mergeCell ref="I18:I23"/>
    <mergeCell ref="I24:I29"/>
  </mergeCells>
  <conditionalFormatting sqref="B6:B41">
    <cfRule type="duplicateValues" dxfId="25" priority="6"/>
  </conditionalFormatting>
  <conditionalFormatting sqref="B42:B47">
    <cfRule type="duplicateValues" dxfId="24" priority="5"/>
  </conditionalFormatting>
  <conditionalFormatting sqref="B48:B53">
    <cfRule type="duplicateValues" dxfId="23" priority="4"/>
  </conditionalFormatting>
  <conditionalFormatting sqref="B54:B59">
    <cfRule type="duplicateValues" dxfId="22" priority="3"/>
  </conditionalFormatting>
  <conditionalFormatting sqref="B60:B65">
    <cfRule type="duplicateValues" dxfId="21" priority="2"/>
  </conditionalFormatting>
  <conditionalFormatting sqref="B66:B71">
    <cfRule type="duplicateValues" dxfId="20" priority="1"/>
  </conditionalFormatting>
  <pageMargins left="0.25" right="0.25" top="0.75" bottom="0.75" header="0.3" footer="0.3"/>
  <pageSetup paperSize="9" orientation="portrait" horizontalDpi="4294967294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60" zoomScaleNormal="60" workbookViewId="0">
      <pane ySplit="5" topLeftCell="A6" activePane="bottomLeft" state="frozen"/>
      <selection pane="bottomLeft" activeCell="N19" sqref="N19"/>
    </sheetView>
  </sheetViews>
  <sheetFormatPr defaultRowHeight="15" x14ac:dyDescent="0.25"/>
  <cols>
    <col min="1" max="2" width="7.42578125" customWidth="1"/>
    <col min="3" max="3" width="9.140625" bestFit="1" customWidth="1"/>
    <col min="4" max="4" width="13" customWidth="1"/>
    <col min="5" max="5" width="8.42578125" bestFit="1" customWidth="1"/>
    <col min="6" max="6" width="8.140625" bestFit="1" customWidth="1"/>
    <col min="7" max="7" width="22.140625" bestFit="1" customWidth="1"/>
    <col min="8" max="8" width="10.140625" customWidth="1"/>
    <col min="9" max="9" width="10.28515625" customWidth="1"/>
    <col min="11" max="11" width="9.140625" customWidth="1"/>
    <col min="12" max="13" width="9.140625" hidden="1" customWidth="1"/>
    <col min="14" max="14" width="9.140625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5.75" x14ac:dyDescent="0.25">
      <c r="A2" s="1" t="s">
        <v>10</v>
      </c>
      <c r="C2" s="20" t="s">
        <v>14</v>
      </c>
    </row>
    <row r="3" spans="1:13" ht="15.75" x14ac:dyDescent="0.25">
      <c r="A3" s="1" t="s">
        <v>9</v>
      </c>
      <c r="D3" t="s">
        <v>12</v>
      </c>
      <c r="G3" t="s">
        <v>390</v>
      </c>
      <c r="H3" t="s">
        <v>429</v>
      </c>
    </row>
    <row r="4" spans="1:13" x14ac:dyDescent="0.25">
      <c r="A4" t="s">
        <v>428</v>
      </c>
      <c r="C4">
        <f>COUNTA(C6:C71)</f>
        <v>52</v>
      </c>
      <c r="G4" t="s">
        <v>430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2" t="s">
        <v>451</v>
      </c>
      <c r="L5" t="s">
        <v>38</v>
      </c>
      <c r="M5" t="s">
        <v>39</v>
      </c>
    </row>
    <row r="6" spans="1:13" x14ac:dyDescent="0.25">
      <c r="A6" s="16">
        <v>1</v>
      </c>
      <c r="B6" s="3">
        <v>23</v>
      </c>
      <c r="C6" s="3" t="s">
        <v>194</v>
      </c>
      <c r="D6" s="3" t="s">
        <v>195</v>
      </c>
      <c r="E6" s="3" t="s">
        <v>196</v>
      </c>
      <c r="F6" s="3">
        <v>2007</v>
      </c>
      <c r="G6" s="3" t="s">
        <v>25</v>
      </c>
      <c r="H6" s="25">
        <f>IF(ISBLANK(B6),"",SUMIF(M6:M11,"&lt;5",L6:L11))</f>
        <v>35</v>
      </c>
      <c r="I6" s="22">
        <f>IF(ISBLANK(B6),"",_xlfn.RANK.EQ(H6,$H$6:$H$71,1))</f>
        <v>1</v>
      </c>
      <c r="L6">
        <f>IF(ISBLANK(B6),9999,B6)</f>
        <v>23</v>
      </c>
      <c r="M6">
        <f>_xlfn.RANK.EQ(L6,L6:L11,1)</f>
        <v>4</v>
      </c>
    </row>
    <row r="7" spans="1:13" x14ac:dyDescent="0.25">
      <c r="A7" s="17">
        <v>2</v>
      </c>
      <c r="B7" s="4">
        <v>29</v>
      </c>
      <c r="C7" s="4" t="s">
        <v>193</v>
      </c>
      <c r="D7" s="4" t="s">
        <v>197</v>
      </c>
      <c r="E7" s="4" t="s">
        <v>44</v>
      </c>
      <c r="F7" s="4">
        <v>2007</v>
      </c>
      <c r="G7" s="4" t="s">
        <v>25</v>
      </c>
      <c r="H7" s="26"/>
      <c r="I7" s="23"/>
      <c r="L7">
        <f t="shared" ref="L7:L70" si="0">IF(ISBLANK(B7),9999,B7)</f>
        <v>29</v>
      </c>
      <c r="M7">
        <f t="shared" ref="M7:M11" si="1">_xlfn.RANK.EQ(L7,$L$6:$L$11,1)</f>
        <v>5</v>
      </c>
    </row>
    <row r="8" spans="1:13" x14ac:dyDescent="0.25">
      <c r="A8" s="17">
        <v>3</v>
      </c>
      <c r="B8" s="4">
        <v>5</v>
      </c>
      <c r="C8" s="4" t="s">
        <v>45</v>
      </c>
      <c r="D8" s="4" t="s">
        <v>46</v>
      </c>
      <c r="E8" s="4" t="s">
        <v>37</v>
      </c>
      <c r="F8" s="4">
        <v>2007</v>
      </c>
      <c r="G8" s="4" t="s">
        <v>25</v>
      </c>
      <c r="H8" s="26"/>
      <c r="I8" s="23"/>
      <c r="L8">
        <f t="shared" si="0"/>
        <v>5</v>
      </c>
      <c r="M8">
        <f t="shared" si="1"/>
        <v>2</v>
      </c>
    </row>
    <row r="9" spans="1:13" x14ac:dyDescent="0.25">
      <c r="A9" s="17">
        <v>4</v>
      </c>
      <c r="B9" s="4">
        <v>1</v>
      </c>
      <c r="C9" s="4" t="s">
        <v>47</v>
      </c>
      <c r="D9" s="4" t="s">
        <v>48</v>
      </c>
      <c r="E9" s="4" t="s">
        <v>24</v>
      </c>
      <c r="F9" s="4">
        <v>2006</v>
      </c>
      <c r="G9" s="4" t="s">
        <v>25</v>
      </c>
      <c r="H9" s="26"/>
      <c r="I9" s="23"/>
      <c r="L9">
        <f t="shared" si="0"/>
        <v>1</v>
      </c>
      <c r="M9">
        <f t="shared" si="1"/>
        <v>1</v>
      </c>
    </row>
    <row r="10" spans="1:13" x14ac:dyDescent="0.25">
      <c r="A10" s="17">
        <v>5</v>
      </c>
      <c r="B10" s="4">
        <v>6</v>
      </c>
      <c r="C10" s="4" t="s">
        <v>49</v>
      </c>
      <c r="D10" s="4" t="s">
        <v>50</v>
      </c>
      <c r="E10" s="4" t="s">
        <v>30</v>
      </c>
      <c r="F10" s="4">
        <v>2006</v>
      </c>
      <c r="G10" s="4" t="s">
        <v>25</v>
      </c>
      <c r="H10" s="26"/>
      <c r="I10" s="23"/>
      <c r="L10">
        <f t="shared" si="0"/>
        <v>6</v>
      </c>
      <c r="M10">
        <f t="shared" si="1"/>
        <v>3</v>
      </c>
    </row>
    <row r="11" spans="1:13" x14ac:dyDescent="0.25">
      <c r="A11" s="18"/>
      <c r="B11" s="5"/>
      <c r="C11" s="5"/>
      <c r="D11" s="5"/>
      <c r="E11" s="5"/>
      <c r="F11" s="5">
        <v>2006</v>
      </c>
      <c r="G11" s="5" t="s">
        <v>25</v>
      </c>
      <c r="H11" s="27"/>
      <c r="I11" s="24"/>
      <c r="L11">
        <f t="shared" si="0"/>
        <v>9999</v>
      </c>
      <c r="M11">
        <f t="shared" si="1"/>
        <v>6</v>
      </c>
    </row>
    <row r="12" spans="1:13" ht="15" customHeight="1" x14ac:dyDescent="0.25">
      <c r="A12" s="16">
        <v>6</v>
      </c>
      <c r="B12" s="3">
        <v>44</v>
      </c>
      <c r="C12" s="3" t="s">
        <v>100</v>
      </c>
      <c r="D12" s="3" t="s">
        <v>101</v>
      </c>
      <c r="E12" s="3" t="s">
        <v>91</v>
      </c>
      <c r="F12" s="3">
        <v>2007</v>
      </c>
      <c r="G12" s="3" t="s">
        <v>79</v>
      </c>
      <c r="H12" s="25">
        <f>IF(ISBLANK(B12),"",SUMIF(M12:M17,"&lt;5",L12:L17))</f>
        <v>136</v>
      </c>
      <c r="I12" s="22">
        <f t="shared" ref="I12" si="2">IF(ISBLANK(B12),"",_xlfn.RANK.EQ(H12,$H$6:$H$71,1))</f>
        <v>9</v>
      </c>
      <c r="L12">
        <f>IF(ISBLANK(B12),9999,B12)</f>
        <v>44</v>
      </c>
      <c r="M12">
        <f>_xlfn.RANK.EQ(L12,$L$12:$L$17,1)</f>
        <v>3</v>
      </c>
    </row>
    <row r="13" spans="1:13" ht="15" customHeight="1" x14ac:dyDescent="0.25">
      <c r="A13" s="17">
        <v>7</v>
      </c>
      <c r="B13" s="4"/>
      <c r="C13" s="4"/>
      <c r="D13" s="4"/>
      <c r="E13" s="4"/>
      <c r="F13" s="4"/>
      <c r="G13" s="4"/>
      <c r="H13" s="26"/>
      <c r="I13" s="23"/>
      <c r="L13">
        <f t="shared" si="0"/>
        <v>9999</v>
      </c>
      <c r="M13">
        <f t="shared" ref="M13:M17" si="3">_xlfn.RANK.EQ(L13,$L$12:$L$17,1)</f>
        <v>5</v>
      </c>
    </row>
    <row r="14" spans="1:13" ht="15" customHeight="1" x14ac:dyDescent="0.25">
      <c r="A14" s="17">
        <v>8</v>
      </c>
      <c r="B14" s="4">
        <v>48</v>
      </c>
      <c r="C14" s="4" t="s">
        <v>66</v>
      </c>
      <c r="D14" s="4" t="s">
        <v>102</v>
      </c>
      <c r="E14" s="4" t="s">
        <v>94</v>
      </c>
      <c r="F14" s="4">
        <v>2007</v>
      </c>
      <c r="G14" s="4" t="s">
        <v>79</v>
      </c>
      <c r="H14" s="26"/>
      <c r="I14" s="23"/>
      <c r="L14">
        <f t="shared" si="0"/>
        <v>48</v>
      </c>
      <c r="M14">
        <f t="shared" si="3"/>
        <v>4</v>
      </c>
    </row>
    <row r="15" spans="1:13" ht="15" customHeight="1" x14ac:dyDescent="0.25">
      <c r="A15" s="17">
        <v>9</v>
      </c>
      <c r="B15" s="4"/>
      <c r="C15" s="4"/>
      <c r="D15" s="4"/>
      <c r="E15" s="4"/>
      <c r="F15" s="4"/>
      <c r="G15" s="4"/>
      <c r="H15" s="26"/>
      <c r="I15" s="23"/>
      <c r="L15">
        <f t="shared" si="0"/>
        <v>9999</v>
      </c>
      <c r="M15">
        <f t="shared" si="3"/>
        <v>5</v>
      </c>
    </row>
    <row r="16" spans="1:13" ht="15" customHeight="1" x14ac:dyDescent="0.25">
      <c r="A16" s="17">
        <v>10</v>
      </c>
      <c r="B16" s="4">
        <v>9</v>
      </c>
      <c r="C16" s="4" t="s">
        <v>51</v>
      </c>
      <c r="D16" s="4" t="s">
        <v>103</v>
      </c>
      <c r="E16" s="4" t="s">
        <v>94</v>
      </c>
      <c r="F16" s="4">
        <v>2007</v>
      </c>
      <c r="G16" s="4" t="s">
        <v>79</v>
      </c>
      <c r="H16" s="26"/>
      <c r="I16" s="23"/>
      <c r="L16">
        <f t="shared" si="0"/>
        <v>9</v>
      </c>
      <c r="M16">
        <f t="shared" si="3"/>
        <v>1</v>
      </c>
    </row>
    <row r="17" spans="1:13" ht="15" customHeight="1" x14ac:dyDescent="0.25">
      <c r="A17" s="18">
        <v>11</v>
      </c>
      <c r="B17" s="5">
        <v>35</v>
      </c>
      <c r="C17" s="5" t="s">
        <v>82</v>
      </c>
      <c r="D17" s="5" t="s">
        <v>104</v>
      </c>
      <c r="E17" s="5" t="s">
        <v>105</v>
      </c>
      <c r="F17" s="5">
        <v>2007</v>
      </c>
      <c r="G17" s="5" t="s">
        <v>79</v>
      </c>
      <c r="H17" s="27"/>
      <c r="I17" s="24"/>
      <c r="L17">
        <f t="shared" si="0"/>
        <v>35</v>
      </c>
      <c r="M17">
        <f t="shared" si="3"/>
        <v>2</v>
      </c>
    </row>
    <row r="18" spans="1:13" ht="15" customHeight="1" x14ac:dyDescent="0.25">
      <c r="A18" s="16">
        <v>12</v>
      </c>
      <c r="B18" s="3">
        <v>10</v>
      </c>
      <c r="C18" s="3" t="s">
        <v>51</v>
      </c>
      <c r="D18" s="3" t="s">
        <v>150</v>
      </c>
      <c r="E18" s="3" t="s">
        <v>8</v>
      </c>
      <c r="F18" s="3">
        <v>2007</v>
      </c>
      <c r="G18" s="3" t="s">
        <v>138</v>
      </c>
      <c r="H18" s="25">
        <f>IF(ISBLANK(B18),"",SUMIF(M18:M23,"&lt;5",L18:L23))</f>
        <v>51</v>
      </c>
      <c r="I18" s="22">
        <f t="shared" ref="I18" si="4">IF(ISBLANK(B18),"",_xlfn.RANK.EQ(H18,$H$6:$H$71,1))</f>
        <v>3</v>
      </c>
      <c r="L18">
        <f>IF(ISBLANK(B18),9999,B18)</f>
        <v>10</v>
      </c>
      <c r="M18">
        <f>_xlfn.RANK.EQ(L18,$L$18:$L$23,1)</f>
        <v>1</v>
      </c>
    </row>
    <row r="19" spans="1:13" ht="15" customHeight="1" x14ac:dyDescent="0.25">
      <c r="A19" s="17">
        <v>13</v>
      </c>
      <c r="B19" s="4">
        <v>25</v>
      </c>
      <c r="C19" s="4" t="s">
        <v>87</v>
      </c>
      <c r="D19" s="4" t="s">
        <v>151</v>
      </c>
      <c r="E19" s="4" t="s">
        <v>8</v>
      </c>
      <c r="F19" s="4">
        <v>2007</v>
      </c>
      <c r="G19" s="4" t="s">
        <v>138</v>
      </c>
      <c r="H19" s="26"/>
      <c r="I19" s="23"/>
      <c r="L19">
        <f t="shared" si="0"/>
        <v>25</v>
      </c>
      <c r="M19">
        <f t="shared" ref="M19:M23" si="5">_xlfn.RANK.EQ(L19,$L$18:$L$23,1)</f>
        <v>5</v>
      </c>
    </row>
    <row r="20" spans="1:13" ht="15" customHeight="1" x14ac:dyDescent="0.25">
      <c r="A20" s="17">
        <v>14</v>
      </c>
      <c r="B20" s="4">
        <v>16</v>
      </c>
      <c r="C20" s="4" t="s">
        <v>51</v>
      </c>
      <c r="D20" s="4" t="s">
        <v>152</v>
      </c>
      <c r="E20" s="4" t="s">
        <v>8</v>
      </c>
      <c r="F20" s="4">
        <v>2007</v>
      </c>
      <c r="G20" s="4" t="s">
        <v>138</v>
      </c>
      <c r="H20" s="26"/>
      <c r="I20" s="23"/>
      <c r="L20">
        <f t="shared" si="0"/>
        <v>16</v>
      </c>
      <c r="M20">
        <f t="shared" si="5"/>
        <v>4</v>
      </c>
    </row>
    <row r="21" spans="1:13" ht="15" customHeight="1" x14ac:dyDescent="0.25">
      <c r="A21" s="17">
        <v>15</v>
      </c>
      <c r="B21" s="4">
        <v>12</v>
      </c>
      <c r="C21" s="4" t="s">
        <v>49</v>
      </c>
      <c r="D21" s="4" t="s">
        <v>153</v>
      </c>
      <c r="E21" s="4" t="s">
        <v>17</v>
      </c>
      <c r="F21" s="4">
        <v>2006</v>
      </c>
      <c r="G21" s="4" t="s">
        <v>138</v>
      </c>
      <c r="H21" s="26"/>
      <c r="I21" s="23"/>
      <c r="L21">
        <f t="shared" si="0"/>
        <v>12</v>
      </c>
      <c r="M21">
        <f t="shared" si="5"/>
        <v>2</v>
      </c>
    </row>
    <row r="22" spans="1:13" ht="15" customHeight="1" x14ac:dyDescent="0.25">
      <c r="A22" s="17">
        <v>16</v>
      </c>
      <c r="B22" s="4">
        <v>13</v>
      </c>
      <c r="C22" s="4" t="s">
        <v>267</v>
      </c>
      <c r="D22" s="4" t="s">
        <v>448</v>
      </c>
      <c r="E22" s="4" t="s">
        <v>8</v>
      </c>
      <c r="F22" s="4">
        <v>2006</v>
      </c>
      <c r="G22" s="4" t="s">
        <v>138</v>
      </c>
      <c r="H22" s="26"/>
      <c r="I22" s="23"/>
      <c r="L22">
        <f t="shared" si="0"/>
        <v>13</v>
      </c>
      <c r="M22">
        <f t="shared" si="5"/>
        <v>3</v>
      </c>
    </row>
    <row r="23" spans="1:13" ht="15" customHeight="1" x14ac:dyDescent="0.25">
      <c r="A23" s="18"/>
      <c r="B23" s="5"/>
      <c r="C23" s="5"/>
      <c r="D23" s="5"/>
      <c r="E23" s="5"/>
      <c r="F23" s="5"/>
      <c r="G23" s="5"/>
      <c r="H23" s="27"/>
      <c r="I23" s="24"/>
      <c r="L23">
        <f t="shared" si="0"/>
        <v>9999</v>
      </c>
      <c r="M23">
        <f t="shared" si="5"/>
        <v>6</v>
      </c>
    </row>
    <row r="24" spans="1:13" ht="15" customHeight="1" x14ac:dyDescent="0.25">
      <c r="A24" s="16">
        <v>17</v>
      </c>
      <c r="B24" s="3">
        <v>17</v>
      </c>
      <c r="C24" s="3" t="s">
        <v>179</v>
      </c>
      <c r="D24" s="3" t="s">
        <v>66</v>
      </c>
      <c r="E24" s="3" t="s">
        <v>171</v>
      </c>
      <c r="F24" s="3">
        <v>2007</v>
      </c>
      <c r="G24" s="3" t="s">
        <v>164</v>
      </c>
      <c r="H24" s="25">
        <f>IF(ISBLANK(B24),"",SUMIF(M24:M29,"&lt;5",L24:L29))</f>
        <v>168</v>
      </c>
      <c r="I24" s="22">
        <f t="shared" ref="I24" si="6">IF(ISBLANK(B24),"",_xlfn.RANK.EQ(H24,$H$6:$H$71,1))</f>
        <v>11</v>
      </c>
      <c r="L24">
        <f>IF(ISBLANK(B24),9999,B24)</f>
        <v>17</v>
      </c>
      <c r="M24">
        <f>_xlfn.RANK.EQ(L24,$L$24:$L$29,1)</f>
        <v>1</v>
      </c>
    </row>
    <row r="25" spans="1:13" ht="15" customHeight="1" x14ac:dyDescent="0.25">
      <c r="A25" s="17">
        <v>18</v>
      </c>
      <c r="B25" s="4"/>
      <c r="C25" s="4"/>
      <c r="D25" s="4"/>
      <c r="E25" s="4"/>
      <c r="F25" s="4"/>
      <c r="G25" s="4"/>
      <c r="H25" s="26"/>
      <c r="I25" s="23"/>
      <c r="L25">
        <f t="shared" si="0"/>
        <v>9999</v>
      </c>
      <c r="M25">
        <f t="shared" ref="M25:M29" si="7">_xlfn.RANK.EQ(L25,$L$24:$L$29,1)</f>
        <v>5</v>
      </c>
    </row>
    <row r="26" spans="1:13" ht="15" customHeight="1" x14ac:dyDescent="0.25">
      <c r="A26" s="17">
        <v>19</v>
      </c>
      <c r="B26" s="4">
        <v>50</v>
      </c>
      <c r="C26" s="4" t="s">
        <v>180</v>
      </c>
      <c r="D26" s="4" t="s">
        <v>137</v>
      </c>
      <c r="E26" s="4" t="s">
        <v>171</v>
      </c>
      <c r="F26" s="4">
        <v>2008</v>
      </c>
      <c r="G26" s="4" t="s">
        <v>164</v>
      </c>
      <c r="H26" s="26"/>
      <c r="I26" s="23"/>
      <c r="L26">
        <f t="shared" si="0"/>
        <v>50</v>
      </c>
      <c r="M26">
        <f t="shared" si="7"/>
        <v>3</v>
      </c>
    </row>
    <row r="27" spans="1:13" ht="15" customHeight="1" x14ac:dyDescent="0.25">
      <c r="A27" s="17">
        <v>20</v>
      </c>
      <c r="B27" s="4">
        <v>52</v>
      </c>
      <c r="C27" s="4" t="s">
        <v>181</v>
      </c>
      <c r="D27" s="4" t="s">
        <v>84</v>
      </c>
      <c r="E27" s="4" t="s">
        <v>171</v>
      </c>
      <c r="F27" s="4">
        <v>2007</v>
      </c>
      <c r="G27" s="4" t="s">
        <v>164</v>
      </c>
      <c r="H27" s="26"/>
      <c r="I27" s="23"/>
      <c r="L27">
        <f t="shared" si="0"/>
        <v>52</v>
      </c>
      <c r="M27">
        <f t="shared" si="7"/>
        <v>4</v>
      </c>
    </row>
    <row r="28" spans="1:13" ht="15" customHeight="1" x14ac:dyDescent="0.25">
      <c r="A28" s="17">
        <v>21</v>
      </c>
      <c r="B28" s="4">
        <v>49</v>
      </c>
      <c r="C28" s="4" t="s">
        <v>182</v>
      </c>
      <c r="D28" s="4" t="s">
        <v>51</v>
      </c>
      <c r="E28" s="4" t="s">
        <v>171</v>
      </c>
      <c r="F28" s="4">
        <v>2008</v>
      </c>
      <c r="G28" s="4" t="s">
        <v>164</v>
      </c>
      <c r="H28" s="26"/>
      <c r="I28" s="23"/>
      <c r="L28">
        <f t="shared" si="0"/>
        <v>49</v>
      </c>
      <c r="M28">
        <f t="shared" si="7"/>
        <v>2</v>
      </c>
    </row>
    <row r="29" spans="1:13" ht="15" customHeight="1" x14ac:dyDescent="0.25">
      <c r="A29" s="18"/>
      <c r="B29" s="5"/>
      <c r="C29" s="5"/>
      <c r="D29" s="5"/>
      <c r="E29" s="5"/>
      <c r="F29" s="5"/>
      <c r="G29" s="5"/>
      <c r="H29" s="27"/>
      <c r="I29" s="24"/>
      <c r="L29">
        <f t="shared" si="0"/>
        <v>9999</v>
      </c>
      <c r="M29">
        <f t="shared" si="7"/>
        <v>5</v>
      </c>
    </row>
    <row r="30" spans="1:13" ht="15" customHeight="1" x14ac:dyDescent="0.25">
      <c r="A30" s="16">
        <v>22</v>
      </c>
      <c r="B30" s="3">
        <v>51</v>
      </c>
      <c r="C30" s="3" t="s">
        <v>212</v>
      </c>
      <c r="D30" s="3" t="s">
        <v>213</v>
      </c>
      <c r="E30" s="3" t="s">
        <v>8</v>
      </c>
      <c r="F30" s="3">
        <v>2006</v>
      </c>
      <c r="G30" s="3" t="s">
        <v>203</v>
      </c>
      <c r="H30" s="25">
        <f>IF(ISBLANK(B30),"",SUMIF(M30:M35,"&lt;5",L30:L35))</f>
        <v>127</v>
      </c>
      <c r="I30" s="22">
        <f t="shared" ref="I30" si="8">IF(ISBLANK(B30),"",_xlfn.RANK.EQ(H30,$H$6:$H$71,1))</f>
        <v>8</v>
      </c>
      <c r="L30">
        <f>IF(ISBLANK(B30),9999,B30)</f>
        <v>51</v>
      </c>
      <c r="M30">
        <f>_xlfn.RANK.EQ(L30,$L$30:$L$35,1)</f>
        <v>4</v>
      </c>
    </row>
    <row r="31" spans="1:13" ht="15" customHeight="1" x14ac:dyDescent="0.25">
      <c r="A31" s="17">
        <v>23</v>
      </c>
      <c r="B31" s="4">
        <v>41</v>
      </c>
      <c r="C31" s="4" t="s">
        <v>84</v>
      </c>
      <c r="D31" s="4" t="s">
        <v>214</v>
      </c>
      <c r="E31" s="4" t="s">
        <v>17</v>
      </c>
      <c r="F31" s="4">
        <v>2007</v>
      </c>
      <c r="G31" s="4" t="s">
        <v>203</v>
      </c>
      <c r="H31" s="26"/>
      <c r="I31" s="23"/>
      <c r="L31">
        <f t="shared" si="0"/>
        <v>41</v>
      </c>
      <c r="M31">
        <f t="shared" ref="M31:M35" si="9">_xlfn.RANK.EQ(L31,$L$30:$L$35,1)</f>
        <v>3</v>
      </c>
    </row>
    <row r="32" spans="1:13" ht="15" customHeight="1" x14ac:dyDescent="0.25">
      <c r="A32" s="17">
        <v>24</v>
      </c>
      <c r="B32" s="4"/>
      <c r="C32" s="4"/>
      <c r="D32" s="4"/>
      <c r="E32" s="4"/>
      <c r="F32" s="4"/>
      <c r="G32" s="4"/>
      <c r="H32" s="26"/>
      <c r="I32" s="23"/>
      <c r="L32">
        <f t="shared" si="0"/>
        <v>9999</v>
      </c>
      <c r="M32">
        <f t="shared" si="9"/>
        <v>5</v>
      </c>
    </row>
    <row r="33" spans="1:13" ht="15" customHeight="1" x14ac:dyDescent="0.25">
      <c r="A33" s="17">
        <v>25</v>
      </c>
      <c r="B33" s="4">
        <v>14</v>
      </c>
      <c r="C33" s="4" t="s">
        <v>216</v>
      </c>
      <c r="D33" s="4" t="s">
        <v>217</v>
      </c>
      <c r="E33" s="4" t="s">
        <v>17</v>
      </c>
      <c r="F33" s="4">
        <v>2007</v>
      </c>
      <c r="G33" s="4" t="s">
        <v>203</v>
      </c>
      <c r="H33" s="26"/>
      <c r="I33" s="23"/>
      <c r="L33">
        <f t="shared" si="0"/>
        <v>14</v>
      </c>
      <c r="M33">
        <f t="shared" si="9"/>
        <v>1</v>
      </c>
    </row>
    <row r="34" spans="1:13" ht="15" customHeight="1" x14ac:dyDescent="0.25">
      <c r="A34" s="17">
        <v>26</v>
      </c>
      <c r="B34" s="4">
        <v>21</v>
      </c>
      <c r="C34" s="4" t="s">
        <v>84</v>
      </c>
      <c r="D34" s="4" t="s">
        <v>218</v>
      </c>
      <c r="E34" s="4" t="s">
        <v>17</v>
      </c>
      <c r="F34" s="4">
        <v>2007</v>
      </c>
      <c r="G34" s="4" t="s">
        <v>203</v>
      </c>
      <c r="H34" s="26"/>
      <c r="I34" s="23"/>
      <c r="L34">
        <f t="shared" si="0"/>
        <v>21</v>
      </c>
      <c r="M34">
        <f t="shared" si="9"/>
        <v>2</v>
      </c>
    </row>
    <row r="35" spans="1:13" ht="15" customHeight="1" x14ac:dyDescent="0.25">
      <c r="A35" s="18"/>
      <c r="B35" s="5"/>
      <c r="C35" s="5"/>
      <c r="D35" s="5"/>
      <c r="E35" s="5"/>
      <c r="F35" s="5"/>
      <c r="G35" s="5"/>
      <c r="H35" s="27"/>
      <c r="I35" s="24"/>
      <c r="L35">
        <f t="shared" si="0"/>
        <v>9999</v>
      </c>
      <c r="M35">
        <f t="shared" si="9"/>
        <v>5</v>
      </c>
    </row>
    <row r="36" spans="1:13" ht="15" customHeight="1" x14ac:dyDescent="0.25">
      <c r="A36" s="16">
        <v>27</v>
      </c>
      <c r="B36" s="3">
        <v>36</v>
      </c>
      <c r="C36" s="3" t="s">
        <v>128</v>
      </c>
      <c r="D36" s="3" t="s">
        <v>233</v>
      </c>
      <c r="E36" s="3" t="s">
        <v>228</v>
      </c>
      <c r="F36" s="3">
        <v>2007</v>
      </c>
      <c r="G36" s="3" t="s">
        <v>219</v>
      </c>
      <c r="H36" s="25">
        <f>IF(ISBLANK(B36),"",SUMIF(M36:M41,"&lt;5",L36:L41))</f>
        <v>153</v>
      </c>
      <c r="I36" s="22">
        <f t="shared" ref="I36" si="10">IF(ISBLANK(B36),"",_xlfn.RANK.EQ(H36,$H$6:$H$71,1))</f>
        <v>10</v>
      </c>
      <c r="L36">
        <f>IF(ISBLANK(B36),9999,B36)</f>
        <v>36</v>
      </c>
      <c r="M36">
        <f>_xlfn.RANK.EQ(L36,$L$36:$L$41,1)</f>
        <v>2</v>
      </c>
    </row>
    <row r="37" spans="1:13" ht="15" customHeight="1" x14ac:dyDescent="0.25">
      <c r="A37" s="17">
        <v>28</v>
      </c>
      <c r="B37" s="4"/>
      <c r="C37" s="4"/>
      <c r="D37" s="4"/>
      <c r="E37" s="4"/>
      <c r="F37" s="4"/>
      <c r="G37" s="4"/>
      <c r="H37" s="26"/>
      <c r="I37" s="23"/>
      <c r="L37">
        <f t="shared" si="0"/>
        <v>9999</v>
      </c>
      <c r="M37">
        <f t="shared" ref="M37:M41" si="11">_xlfn.RANK.EQ(L37,$L$36:$L$41,1)</f>
        <v>5</v>
      </c>
    </row>
    <row r="38" spans="1:13" ht="15" customHeight="1" x14ac:dyDescent="0.25">
      <c r="A38" s="17">
        <v>29</v>
      </c>
      <c r="B38" s="4">
        <v>34</v>
      </c>
      <c r="C38" s="4" t="s">
        <v>134</v>
      </c>
      <c r="D38" s="4" t="s">
        <v>234</v>
      </c>
      <c r="E38" s="4" t="s">
        <v>228</v>
      </c>
      <c r="F38" s="4">
        <v>2006</v>
      </c>
      <c r="G38" s="4" t="s">
        <v>219</v>
      </c>
      <c r="H38" s="26"/>
      <c r="I38" s="23"/>
      <c r="L38">
        <f t="shared" si="0"/>
        <v>34</v>
      </c>
      <c r="M38">
        <f t="shared" si="11"/>
        <v>1</v>
      </c>
    </row>
    <row r="39" spans="1:13" ht="15" customHeight="1" x14ac:dyDescent="0.25">
      <c r="A39" s="17">
        <v>30</v>
      </c>
      <c r="B39" s="4">
        <v>40</v>
      </c>
      <c r="C39" s="4" t="s">
        <v>125</v>
      </c>
      <c r="D39" s="4" t="s">
        <v>235</v>
      </c>
      <c r="E39" s="4" t="s">
        <v>228</v>
      </c>
      <c r="F39" s="4">
        <v>2007</v>
      </c>
      <c r="G39" s="4" t="s">
        <v>219</v>
      </c>
      <c r="H39" s="26"/>
      <c r="I39" s="23"/>
      <c r="L39">
        <f t="shared" si="0"/>
        <v>40</v>
      </c>
      <c r="M39">
        <f t="shared" si="11"/>
        <v>3</v>
      </c>
    </row>
    <row r="40" spans="1:13" ht="15" customHeight="1" x14ac:dyDescent="0.25">
      <c r="A40" s="17">
        <v>31</v>
      </c>
      <c r="B40" s="4">
        <v>43</v>
      </c>
      <c r="C40" s="4" t="s">
        <v>49</v>
      </c>
      <c r="D40" s="4" t="s">
        <v>236</v>
      </c>
      <c r="E40" s="4" t="s">
        <v>224</v>
      </c>
      <c r="F40" s="4">
        <v>2008</v>
      </c>
      <c r="G40" s="4" t="s">
        <v>219</v>
      </c>
      <c r="H40" s="26"/>
      <c r="I40" s="23"/>
      <c r="L40">
        <f t="shared" si="0"/>
        <v>43</v>
      </c>
      <c r="M40">
        <f t="shared" si="11"/>
        <v>4</v>
      </c>
    </row>
    <row r="41" spans="1:13" ht="15" customHeight="1" x14ac:dyDescent="0.25">
      <c r="A41" s="18"/>
      <c r="B41" s="5"/>
      <c r="C41" s="5"/>
      <c r="D41" s="5"/>
      <c r="E41" s="5"/>
      <c r="F41" s="5"/>
      <c r="G41" s="5"/>
      <c r="H41" s="27"/>
      <c r="I41" s="24"/>
      <c r="L41">
        <f t="shared" si="0"/>
        <v>9999</v>
      </c>
      <c r="M41">
        <f t="shared" si="11"/>
        <v>5</v>
      </c>
    </row>
    <row r="42" spans="1:13" ht="15" customHeight="1" x14ac:dyDescent="0.25">
      <c r="A42" s="16">
        <v>32</v>
      </c>
      <c r="B42" s="3">
        <v>33</v>
      </c>
      <c r="C42" s="3" t="s">
        <v>43</v>
      </c>
      <c r="D42" s="3" t="s">
        <v>259</v>
      </c>
      <c r="E42" s="3" t="s">
        <v>251</v>
      </c>
      <c r="F42" s="3">
        <v>2008</v>
      </c>
      <c r="G42" s="3" t="s">
        <v>249</v>
      </c>
      <c r="H42" s="25">
        <f t="shared" ref="H42" si="12">IF(ISBLANK(B42),"",SUMIF(M42:M47,"&lt;5",L42:L47))</f>
        <v>114</v>
      </c>
      <c r="I42" s="22">
        <f t="shared" ref="I42" si="13">IF(ISBLANK(B42),"",_xlfn.RANK.EQ(H42,$H$6:$H$71,1))</f>
        <v>7</v>
      </c>
      <c r="L42">
        <f t="shared" si="0"/>
        <v>33</v>
      </c>
      <c r="M42">
        <f>_xlfn.RANK.EQ(L42,$L$42:$L$47,1)</f>
        <v>4</v>
      </c>
    </row>
    <row r="43" spans="1:13" ht="15" customHeight="1" x14ac:dyDescent="0.25">
      <c r="A43" s="17">
        <v>33</v>
      </c>
      <c r="B43" s="4">
        <v>27</v>
      </c>
      <c r="C43" s="4" t="s">
        <v>260</v>
      </c>
      <c r="D43" s="4" t="s">
        <v>261</v>
      </c>
      <c r="E43" s="4" t="s">
        <v>251</v>
      </c>
      <c r="F43" s="4">
        <v>2007</v>
      </c>
      <c r="G43" s="4" t="s">
        <v>249</v>
      </c>
      <c r="H43" s="26"/>
      <c r="I43" s="23"/>
      <c r="L43">
        <f t="shared" si="0"/>
        <v>27</v>
      </c>
      <c r="M43">
        <f t="shared" ref="M43:M47" si="14">_xlfn.RANK.EQ(L43,$L$42:$L$47,1)</f>
        <v>2</v>
      </c>
    </row>
    <row r="44" spans="1:13" ht="15" customHeight="1" x14ac:dyDescent="0.25">
      <c r="A44" s="17">
        <v>34</v>
      </c>
      <c r="B44" s="4">
        <v>30</v>
      </c>
      <c r="C44" s="4" t="s">
        <v>262</v>
      </c>
      <c r="D44" s="4" t="s">
        <v>263</v>
      </c>
      <c r="E44" s="4" t="s">
        <v>80</v>
      </c>
      <c r="F44" s="4">
        <v>2007</v>
      </c>
      <c r="G44" s="4" t="s">
        <v>249</v>
      </c>
      <c r="H44" s="26"/>
      <c r="I44" s="23"/>
      <c r="L44">
        <f t="shared" si="0"/>
        <v>30</v>
      </c>
      <c r="M44">
        <f t="shared" si="14"/>
        <v>3</v>
      </c>
    </row>
    <row r="45" spans="1:13" ht="15" customHeight="1" x14ac:dyDescent="0.25">
      <c r="A45" s="17">
        <v>35</v>
      </c>
      <c r="B45" s="4">
        <v>24</v>
      </c>
      <c r="C45" s="4" t="s">
        <v>264</v>
      </c>
      <c r="D45" s="4" t="s">
        <v>265</v>
      </c>
      <c r="E45" s="4" t="s">
        <v>251</v>
      </c>
      <c r="F45" s="4">
        <v>2008</v>
      </c>
      <c r="G45" s="4" t="s">
        <v>249</v>
      </c>
      <c r="H45" s="26"/>
      <c r="I45" s="23"/>
      <c r="L45">
        <f t="shared" si="0"/>
        <v>24</v>
      </c>
      <c r="M45">
        <f t="shared" si="14"/>
        <v>1</v>
      </c>
    </row>
    <row r="46" spans="1:13" ht="15" customHeight="1" x14ac:dyDescent="0.25">
      <c r="A46" s="17">
        <v>36</v>
      </c>
      <c r="B46" s="4">
        <v>47</v>
      </c>
      <c r="C46" s="4" t="s">
        <v>264</v>
      </c>
      <c r="D46" s="4" t="s">
        <v>266</v>
      </c>
      <c r="E46" s="4" t="s">
        <v>80</v>
      </c>
      <c r="F46" s="4">
        <v>2007</v>
      </c>
      <c r="G46" s="4" t="s">
        <v>249</v>
      </c>
      <c r="H46" s="26"/>
      <c r="I46" s="23"/>
      <c r="L46">
        <f t="shared" si="0"/>
        <v>47</v>
      </c>
      <c r="M46">
        <f t="shared" si="14"/>
        <v>6</v>
      </c>
    </row>
    <row r="47" spans="1:13" ht="15" customHeight="1" x14ac:dyDescent="0.25">
      <c r="A47" s="18">
        <v>37</v>
      </c>
      <c r="B47" s="5">
        <v>45</v>
      </c>
      <c r="C47" s="5" t="s">
        <v>267</v>
      </c>
      <c r="D47" s="5" t="s">
        <v>268</v>
      </c>
      <c r="E47" s="5" t="s">
        <v>251</v>
      </c>
      <c r="F47" s="5">
        <v>2007</v>
      </c>
      <c r="G47" s="5" t="s">
        <v>249</v>
      </c>
      <c r="H47" s="27"/>
      <c r="I47" s="24"/>
      <c r="L47">
        <f t="shared" si="0"/>
        <v>45</v>
      </c>
      <c r="M47">
        <f t="shared" si="14"/>
        <v>5</v>
      </c>
    </row>
    <row r="48" spans="1:13" ht="15" customHeight="1" x14ac:dyDescent="0.25">
      <c r="A48" s="16">
        <v>38</v>
      </c>
      <c r="B48" s="3">
        <v>4</v>
      </c>
      <c r="C48" s="3" t="s">
        <v>306</v>
      </c>
      <c r="D48" s="3" t="s">
        <v>307</v>
      </c>
      <c r="E48" s="3" t="s">
        <v>17</v>
      </c>
      <c r="F48" s="3">
        <v>2006</v>
      </c>
      <c r="G48" s="3" t="s">
        <v>300</v>
      </c>
      <c r="H48" s="25">
        <f t="shared" ref="H48" si="15">IF(ISBLANK(B48),"",SUMIF(M48:M53,"&lt;5",L48:L53))</f>
        <v>39</v>
      </c>
      <c r="I48" s="22">
        <f t="shared" ref="I48" si="16">IF(ISBLANK(B48),"",_xlfn.RANK.EQ(H48,$H$6:$H$71,1))</f>
        <v>2</v>
      </c>
      <c r="L48">
        <f t="shared" si="0"/>
        <v>4</v>
      </c>
      <c r="M48">
        <f>_xlfn.RANK.EQ(L48,$L$48:$L$53,1)</f>
        <v>1</v>
      </c>
    </row>
    <row r="49" spans="1:13" ht="15" customHeight="1" x14ac:dyDescent="0.25">
      <c r="A49" s="17">
        <v>39</v>
      </c>
      <c r="B49" s="4">
        <v>20</v>
      </c>
      <c r="C49" s="4" t="s">
        <v>308</v>
      </c>
      <c r="D49" s="4" t="s">
        <v>309</v>
      </c>
      <c r="E49" s="4" t="s">
        <v>17</v>
      </c>
      <c r="F49" s="4">
        <v>2006</v>
      </c>
      <c r="G49" s="4" t="s">
        <v>300</v>
      </c>
      <c r="H49" s="26"/>
      <c r="I49" s="23"/>
      <c r="L49">
        <f t="shared" si="0"/>
        <v>20</v>
      </c>
      <c r="M49">
        <f t="shared" ref="M49:M53" si="17">_xlfn.RANK.EQ(L49,$L$48:$L$53,1)</f>
        <v>4</v>
      </c>
    </row>
    <row r="50" spans="1:13" ht="15" customHeight="1" x14ac:dyDescent="0.25">
      <c r="A50" s="17">
        <v>40</v>
      </c>
      <c r="B50" s="4">
        <v>28</v>
      </c>
      <c r="C50" s="4" t="s">
        <v>310</v>
      </c>
      <c r="D50" s="4" t="s">
        <v>311</v>
      </c>
      <c r="E50" s="4" t="s">
        <v>17</v>
      </c>
      <c r="F50" s="4">
        <v>2007</v>
      </c>
      <c r="G50" s="4" t="s">
        <v>300</v>
      </c>
      <c r="H50" s="26"/>
      <c r="I50" s="23"/>
      <c r="L50">
        <f t="shared" si="0"/>
        <v>28</v>
      </c>
      <c r="M50">
        <f t="shared" si="17"/>
        <v>5</v>
      </c>
    </row>
    <row r="51" spans="1:13" ht="15" customHeight="1" x14ac:dyDescent="0.25">
      <c r="A51" s="17">
        <v>41</v>
      </c>
      <c r="B51" s="4">
        <v>37</v>
      </c>
      <c r="C51" s="4" t="s">
        <v>312</v>
      </c>
      <c r="D51" s="4" t="s">
        <v>313</v>
      </c>
      <c r="E51" s="4" t="s">
        <v>8</v>
      </c>
      <c r="F51" s="4">
        <v>2007</v>
      </c>
      <c r="G51" s="4" t="s">
        <v>300</v>
      </c>
      <c r="H51" s="26"/>
      <c r="I51" s="23"/>
      <c r="L51">
        <f t="shared" si="0"/>
        <v>37</v>
      </c>
      <c r="M51">
        <f t="shared" si="17"/>
        <v>6</v>
      </c>
    </row>
    <row r="52" spans="1:13" ht="15" customHeight="1" x14ac:dyDescent="0.25">
      <c r="A52" s="17">
        <v>42</v>
      </c>
      <c r="B52" s="4">
        <v>7</v>
      </c>
      <c r="C52" s="4" t="s">
        <v>314</v>
      </c>
      <c r="D52" s="4" t="s">
        <v>315</v>
      </c>
      <c r="E52" s="4" t="s">
        <v>8</v>
      </c>
      <c r="F52" s="4">
        <v>2007</v>
      </c>
      <c r="G52" s="4" t="s">
        <v>300</v>
      </c>
      <c r="H52" s="26"/>
      <c r="I52" s="23"/>
      <c r="L52">
        <f t="shared" si="0"/>
        <v>7</v>
      </c>
      <c r="M52">
        <f t="shared" si="17"/>
        <v>2</v>
      </c>
    </row>
    <row r="53" spans="1:13" ht="15" customHeight="1" x14ac:dyDescent="0.25">
      <c r="A53" s="18">
        <v>43</v>
      </c>
      <c r="B53" s="5">
        <v>8</v>
      </c>
      <c r="C53" s="5" t="s">
        <v>88</v>
      </c>
      <c r="D53" s="5" t="s">
        <v>316</v>
      </c>
      <c r="E53" s="5" t="s">
        <v>8</v>
      </c>
      <c r="F53" s="5">
        <v>2008</v>
      </c>
      <c r="G53" s="5" t="s">
        <v>300</v>
      </c>
      <c r="H53" s="27"/>
      <c r="I53" s="24"/>
      <c r="L53">
        <f t="shared" si="0"/>
        <v>8</v>
      </c>
      <c r="M53">
        <f t="shared" si="17"/>
        <v>3</v>
      </c>
    </row>
    <row r="54" spans="1:13" ht="15" customHeight="1" x14ac:dyDescent="0.25">
      <c r="A54" s="16">
        <v>44</v>
      </c>
      <c r="B54" s="3">
        <v>15</v>
      </c>
      <c r="C54" s="3" t="s">
        <v>206</v>
      </c>
      <c r="D54" s="3" t="s">
        <v>367</v>
      </c>
      <c r="E54" s="3" t="s">
        <v>37</v>
      </c>
      <c r="F54" s="3">
        <v>2007</v>
      </c>
      <c r="G54" s="3" t="s">
        <v>360</v>
      </c>
      <c r="H54" s="25">
        <f t="shared" ref="H54" si="18">IF(ISBLANK(B54),"",SUMIF(M54:M59,"&lt;5",L54:L59))</f>
        <v>104</v>
      </c>
      <c r="I54" s="22">
        <f t="shared" ref="I54" si="19">IF(ISBLANK(B54),"",_xlfn.RANK.EQ(H54,$H$6:$H$71,1))</f>
        <v>5</v>
      </c>
      <c r="L54">
        <f t="shared" si="0"/>
        <v>15</v>
      </c>
      <c r="M54">
        <f>_xlfn.RANK.EQ(L54,$L$54:$L$59,1)</f>
        <v>1</v>
      </c>
    </row>
    <row r="55" spans="1:13" ht="15" customHeight="1" x14ac:dyDescent="0.25">
      <c r="A55" s="17">
        <v>45</v>
      </c>
      <c r="B55" s="4"/>
      <c r="C55" s="4"/>
      <c r="D55" s="4"/>
      <c r="E55" s="4"/>
      <c r="F55" s="4"/>
      <c r="G55" s="4"/>
      <c r="H55" s="26"/>
      <c r="I55" s="23"/>
      <c r="L55">
        <f>IF(ISBLANK(B55),9999,B55)</f>
        <v>9999</v>
      </c>
      <c r="M55">
        <f t="shared" ref="M55:M59" si="20">_xlfn.RANK.EQ(L55,$L$54:$L$59,1)</f>
        <v>5</v>
      </c>
    </row>
    <row r="56" spans="1:13" ht="15" customHeight="1" x14ac:dyDescent="0.25">
      <c r="A56" s="17">
        <v>46</v>
      </c>
      <c r="B56" s="4"/>
      <c r="C56" s="4"/>
      <c r="D56" s="4"/>
      <c r="E56" s="4"/>
      <c r="F56" s="4"/>
      <c r="G56" s="4"/>
      <c r="H56" s="26"/>
      <c r="I56" s="23"/>
      <c r="L56">
        <f>IF(ISBLANK(B56),9999,B56)</f>
        <v>9999</v>
      </c>
      <c r="M56">
        <f t="shared" si="20"/>
        <v>5</v>
      </c>
    </row>
    <row r="57" spans="1:13" ht="15" customHeight="1" x14ac:dyDescent="0.25">
      <c r="A57" s="17">
        <v>47</v>
      </c>
      <c r="B57" s="4">
        <v>39</v>
      </c>
      <c r="C57" s="4" t="s">
        <v>73</v>
      </c>
      <c r="D57" s="4" t="s">
        <v>368</v>
      </c>
      <c r="E57" s="4" t="s">
        <v>24</v>
      </c>
      <c r="F57" s="4">
        <v>2007</v>
      </c>
      <c r="G57" s="4" t="s">
        <v>360</v>
      </c>
      <c r="H57" s="26"/>
      <c r="I57" s="23"/>
      <c r="L57">
        <f t="shared" si="0"/>
        <v>39</v>
      </c>
      <c r="M57">
        <f t="shared" si="20"/>
        <v>4</v>
      </c>
    </row>
    <row r="58" spans="1:13" ht="15" customHeight="1" x14ac:dyDescent="0.25">
      <c r="A58" s="17">
        <v>48</v>
      </c>
      <c r="B58" s="4">
        <v>18</v>
      </c>
      <c r="C58" s="4" t="s">
        <v>122</v>
      </c>
      <c r="D58" s="4" t="s">
        <v>369</v>
      </c>
      <c r="E58" s="4" t="s">
        <v>24</v>
      </c>
      <c r="F58" s="4">
        <v>2007</v>
      </c>
      <c r="G58" s="4" t="s">
        <v>360</v>
      </c>
      <c r="H58" s="26"/>
      <c r="I58" s="23"/>
      <c r="L58">
        <f t="shared" si="0"/>
        <v>18</v>
      </c>
      <c r="M58">
        <f t="shared" si="20"/>
        <v>2</v>
      </c>
    </row>
    <row r="59" spans="1:13" ht="15" customHeight="1" x14ac:dyDescent="0.25">
      <c r="A59" s="18">
        <v>50</v>
      </c>
      <c r="B59" s="5">
        <v>32</v>
      </c>
      <c r="C59" s="5" t="s">
        <v>161</v>
      </c>
      <c r="D59" s="5" t="s">
        <v>370</v>
      </c>
      <c r="E59" s="5" t="s">
        <v>30</v>
      </c>
      <c r="F59" s="5">
        <v>2007</v>
      </c>
      <c r="G59" s="5" t="s">
        <v>360</v>
      </c>
      <c r="H59" s="27"/>
      <c r="I59" s="24"/>
      <c r="L59">
        <f t="shared" si="0"/>
        <v>32</v>
      </c>
      <c r="M59">
        <f t="shared" si="20"/>
        <v>3</v>
      </c>
    </row>
    <row r="60" spans="1:13" ht="15" customHeight="1" x14ac:dyDescent="0.25">
      <c r="A60" s="16">
        <v>51</v>
      </c>
      <c r="B60" s="3">
        <v>31</v>
      </c>
      <c r="C60" s="3" t="s">
        <v>86</v>
      </c>
      <c r="D60" s="3" t="s">
        <v>371</v>
      </c>
      <c r="E60" s="3" t="s">
        <v>341</v>
      </c>
      <c r="F60" s="3">
        <v>2007</v>
      </c>
      <c r="G60" s="3" t="s">
        <v>342</v>
      </c>
      <c r="H60" s="25">
        <f t="shared" ref="H60" si="21">IF(ISBLANK(B60),"",SUMIF(M60:M65,"&lt;5",L60:L65))</f>
        <v>107</v>
      </c>
      <c r="I60" s="22">
        <f t="shared" ref="I60" si="22">IF(ISBLANK(B60),"",_xlfn.RANK.EQ(H60,$H$6:$H$71,1))</f>
        <v>6</v>
      </c>
      <c r="L60">
        <f t="shared" si="0"/>
        <v>31</v>
      </c>
      <c r="M60">
        <f>_xlfn.RANK.EQ(L60,$L$60:$L$65,1)</f>
        <v>3</v>
      </c>
    </row>
    <row r="61" spans="1:13" ht="15" customHeight="1" x14ac:dyDescent="0.25">
      <c r="A61" s="17">
        <v>52</v>
      </c>
      <c r="B61" s="4">
        <v>19</v>
      </c>
      <c r="C61" s="4" t="s">
        <v>372</v>
      </c>
      <c r="D61" s="4" t="s">
        <v>373</v>
      </c>
      <c r="E61" s="4" t="s">
        <v>341</v>
      </c>
      <c r="F61" s="4">
        <v>2006</v>
      </c>
      <c r="G61" s="4" t="s">
        <v>342</v>
      </c>
      <c r="H61" s="26"/>
      <c r="I61" s="23"/>
      <c r="L61">
        <f t="shared" si="0"/>
        <v>19</v>
      </c>
      <c r="M61">
        <f t="shared" ref="M61:M65" si="23">_xlfn.RANK.EQ(L61,$L$60:$L$65,1)</f>
        <v>2</v>
      </c>
    </row>
    <row r="62" spans="1:13" ht="15" customHeight="1" x14ac:dyDescent="0.25">
      <c r="A62" s="17">
        <v>53</v>
      </c>
      <c r="B62" s="4">
        <v>46</v>
      </c>
      <c r="C62" s="4" t="s">
        <v>43</v>
      </c>
      <c r="D62" s="4" t="s">
        <v>374</v>
      </c>
      <c r="E62" s="4" t="s">
        <v>341</v>
      </c>
      <c r="F62" s="4">
        <v>2007</v>
      </c>
      <c r="G62" s="4" t="s">
        <v>342</v>
      </c>
      <c r="H62" s="26"/>
      <c r="I62" s="23"/>
      <c r="L62">
        <f t="shared" si="0"/>
        <v>46</v>
      </c>
      <c r="M62">
        <f t="shared" si="23"/>
        <v>4</v>
      </c>
    </row>
    <row r="63" spans="1:13" ht="15" customHeight="1" x14ac:dyDescent="0.25">
      <c r="A63" s="17">
        <v>54</v>
      </c>
      <c r="B63" s="4">
        <v>11</v>
      </c>
      <c r="C63" s="4" t="s">
        <v>43</v>
      </c>
      <c r="D63" s="4" t="s">
        <v>387</v>
      </c>
      <c r="E63" s="4" t="s">
        <v>341</v>
      </c>
      <c r="F63" s="4">
        <v>2006</v>
      </c>
      <c r="G63" s="4" t="s">
        <v>342</v>
      </c>
      <c r="H63" s="26"/>
      <c r="I63" s="23"/>
      <c r="L63">
        <f t="shared" si="0"/>
        <v>11</v>
      </c>
      <c r="M63">
        <f t="shared" si="23"/>
        <v>1</v>
      </c>
    </row>
    <row r="64" spans="1:13" ht="15" customHeight="1" x14ac:dyDescent="0.25">
      <c r="A64" s="17"/>
      <c r="B64" s="4"/>
      <c r="C64" s="4"/>
      <c r="D64" s="4"/>
      <c r="E64" s="4"/>
      <c r="F64" s="4"/>
      <c r="G64" s="4"/>
      <c r="H64" s="26"/>
      <c r="I64" s="23"/>
      <c r="L64">
        <f t="shared" si="0"/>
        <v>9999</v>
      </c>
      <c r="M64">
        <f t="shared" si="23"/>
        <v>5</v>
      </c>
    </row>
    <row r="65" spans="1:13" ht="15" customHeight="1" x14ac:dyDescent="0.25">
      <c r="A65" s="18"/>
      <c r="B65" s="5"/>
      <c r="C65" s="5"/>
      <c r="D65" s="5"/>
      <c r="E65" s="5"/>
      <c r="F65" s="5"/>
      <c r="G65" s="5"/>
      <c r="H65" s="27"/>
      <c r="I65" s="24"/>
      <c r="L65">
        <f t="shared" si="0"/>
        <v>9999</v>
      </c>
      <c r="M65">
        <f t="shared" si="23"/>
        <v>5</v>
      </c>
    </row>
    <row r="66" spans="1:13" ht="15" customHeight="1" x14ac:dyDescent="0.25">
      <c r="A66" s="16">
        <v>55</v>
      </c>
      <c r="B66" s="3">
        <v>3</v>
      </c>
      <c r="C66" s="3" t="s">
        <v>397</v>
      </c>
      <c r="D66" s="3" t="s">
        <v>398</v>
      </c>
      <c r="E66" s="3">
        <v>7</v>
      </c>
      <c r="F66" s="3">
        <v>2007</v>
      </c>
      <c r="G66" s="3" t="s">
        <v>391</v>
      </c>
      <c r="H66" s="25">
        <f t="shared" ref="H66" si="24">IF(ISBLANK(B66),"",SUMIF(M66:M71,"&lt;5",L66:L71))</f>
        <v>53</v>
      </c>
      <c r="I66" s="22">
        <f t="shared" ref="I66" si="25">IF(ISBLANK(B66),"",_xlfn.RANK.EQ(H66,$H$6:$H$71,1))</f>
        <v>4</v>
      </c>
      <c r="L66">
        <f t="shared" si="0"/>
        <v>3</v>
      </c>
      <c r="M66">
        <f>_xlfn.RANK.EQ(L66,$L$66:$L$71,1)</f>
        <v>2</v>
      </c>
    </row>
    <row r="67" spans="1:13" ht="15" customHeight="1" x14ac:dyDescent="0.25">
      <c r="A67" s="17">
        <v>56</v>
      </c>
      <c r="B67" s="4">
        <v>2</v>
      </c>
      <c r="C67" s="4" t="s">
        <v>399</v>
      </c>
      <c r="D67" s="4" t="s">
        <v>400</v>
      </c>
      <c r="E67" s="4">
        <v>7</v>
      </c>
      <c r="F67" s="4">
        <v>2006</v>
      </c>
      <c r="G67" s="4" t="s">
        <v>391</v>
      </c>
      <c r="H67" s="26"/>
      <c r="I67" s="23"/>
      <c r="L67">
        <f t="shared" si="0"/>
        <v>2</v>
      </c>
      <c r="M67">
        <f t="shared" ref="M67:M71" si="26">_xlfn.RANK.EQ(L67,$L$66:$L$71,1)</f>
        <v>1</v>
      </c>
    </row>
    <row r="68" spans="1:13" ht="15" customHeight="1" x14ac:dyDescent="0.25">
      <c r="A68" s="17">
        <v>57</v>
      </c>
      <c r="B68" s="4">
        <v>22</v>
      </c>
      <c r="C68" s="4" t="s">
        <v>401</v>
      </c>
      <c r="D68" s="4" t="s">
        <v>402</v>
      </c>
      <c r="E68" s="4">
        <v>6</v>
      </c>
      <c r="F68" s="4">
        <v>2008</v>
      </c>
      <c r="G68" s="4" t="s">
        <v>391</v>
      </c>
      <c r="H68" s="26"/>
      <c r="I68" s="23"/>
      <c r="L68">
        <f t="shared" si="0"/>
        <v>22</v>
      </c>
      <c r="M68">
        <f t="shared" si="26"/>
        <v>3</v>
      </c>
    </row>
    <row r="69" spans="1:13" ht="15" customHeight="1" x14ac:dyDescent="0.25">
      <c r="A69" s="17">
        <v>58</v>
      </c>
      <c r="B69" s="4">
        <v>26</v>
      </c>
      <c r="C69" s="4" t="s">
        <v>403</v>
      </c>
      <c r="D69" s="4" t="s">
        <v>404</v>
      </c>
      <c r="E69" s="4">
        <v>6</v>
      </c>
      <c r="F69" s="4">
        <v>2008</v>
      </c>
      <c r="G69" s="4" t="s">
        <v>391</v>
      </c>
      <c r="H69" s="26"/>
      <c r="I69" s="23"/>
      <c r="L69">
        <f t="shared" si="0"/>
        <v>26</v>
      </c>
      <c r="M69">
        <f t="shared" si="26"/>
        <v>4</v>
      </c>
    </row>
    <row r="70" spans="1:13" ht="15" customHeight="1" x14ac:dyDescent="0.25">
      <c r="A70" s="17">
        <v>59</v>
      </c>
      <c r="B70" s="4">
        <v>38</v>
      </c>
      <c r="C70" s="4" t="s">
        <v>405</v>
      </c>
      <c r="D70" s="4" t="s">
        <v>204</v>
      </c>
      <c r="E70" s="4">
        <v>6</v>
      </c>
      <c r="F70" s="4">
        <v>2007</v>
      </c>
      <c r="G70" s="4" t="s">
        <v>391</v>
      </c>
      <c r="H70" s="26"/>
      <c r="I70" s="23"/>
      <c r="L70">
        <f t="shared" si="0"/>
        <v>38</v>
      </c>
      <c r="M70">
        <f t="shared" si="26"/>
        <v>5</v>
      </c>
    </row>
    <row r="71" spans="1:13" ht="15" customHeight="1" x14ac:dyDescent="0.25">
      <c r="A71" s="18">
        <v>60</v>
      </c>
      <c r="B71" s="5">
        <v>42</v>
      </c>
      <c r="C71" s="5" t="s">
        <v>161</v>
      </c>
      <c r="D71" s="5" t="s">
        <v>406</v>
      </c>
      <c r="E71" s="5">
        <v>6</v>
      </c>
      <c r="F71" s="5">
        <v>2008</v>
      </c>
      <c r="G71" s="5" t="s">
        <v>391</v>
      </c>
      <c r="H71" s="27"/>
      <c r="I71" s="24"/>
      <c r="L71">
        <f t="shared" ref="L71" si="27">IF(ISBLANK(B71),9999,B71)</f>
        <v>42</v>
      </c>
      <c r="M71">
        <f t="shared" si="26"/>
        <v>6</v>
      </c>
    </row>
  </sheetData>
  <protectedRanges>
    <protectedRange sqref="C6:G41" name="Oblast1"/>
  </protectedRanges>
  <mergeCells count="23">
    <mergeCell ref="I36:I41"/>
    <mergeCell ref="H6:H11"/>
    <mergeCell ref="I6:I11"/>
    <mergeCell ref="H12:H17"/>
    <mergeCell ref="I12:I17"/>
    <mergeCell ref="H18:H23"/>
    <mergeCell ref="I18:I23"/>
    <mergeCell ref="H60:H65"/>
    <mergeCell ref="I60:I65"/>
    <mergeCell ref="H66:H71"/>
    <mergeCell ref="I66:I71"/>
    <mergeCell ref="A1:I1"/>
    <mergeCell ref="H42:H47"/>
    <mergeCell ref="I42:I47"/>
    <mergeCell ref="H48:H53"/>
    <mergeCell ref="I48:I53"/>
    <mergeCell ref="H54:H59"/>
    <mergeCell ref="I54:I59"/>
    <mergeCell ref="H24:H29"/>
    <mergeCell ref="I24:I29"/>
    <mergeCell ref="H30:H35"/>
    <mergeCell ref="I30:I35"/>
    <mergeCell ref="H36:H41"/>
  </mergeCells>
  <conditionalFormatting sqref="B6:B41">
    <cfRule type="duplicateValues" dxfId="19" priority="6"/>
  </conditionalFormatting>
  <conditionalFormatting sqref="B42:B47">
    <cfRule type="duplicateValues" dxfId="18" priority="5"/>
  </conditionalFormatting>
  <conditionalFormatting sqref="B48:B53">
    <cfRule type="duplicateValues" dxfId="17" priority="4"/>
  </conditionalFormatting>
  <conditionalFormatting sqref="B54:B59">
    <cfRule type="duplicateValues" dxfId="16" priority="3"/>
  </conditionalFormatting>
  <conditionalFormatting sqref="B60:B65">
    <cfRule type="duplicateValues" dxfId="15" priority="2"/>
  </conditionalFormatting>
  <conditionalFormatting sqref="B66:B71">
    <cfRule type="duplicateValues" dxfId="14" priority="1"/>
  </conditionalFormatting>
  <pageMargins left="0.25" right="0.25" top="0.75" bottom="0.75" header="0.3" footer="0.3"/>
  <pageSetup paperSize="9" orientation="portrait" horizontalDpi="4294967294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80" zoomScaleNormal="80" workbookViewId="0">
      <pane ySplit="5" topLeftCell="A30" activePane="bottomLeft" state="frozen"/>
      <selection pane="bottomLeft" activeCell="Q41" sqref="Q41"/>
    </sheetView>
  </sheetViews>
  <sheetFormatPr defaultRowHeight="15" x14ac:dyDescent="0.25"/>
  <cols>
    <col min="1" max="1" width="7.42578125" customWidth="1"/>
    <col min="2" max="2" width="6.28515625" customWidth="1"/>
    <col min="3" max="3" width="8.85546875" customWidth="1"/>
    <col min="4" max="4" width="15.140625" customWidth="1"/>
    <col min="5" max="5" width="6.85546875" bestFit="1" customWidth="1"/>
    <col min="6" max="6" width="8.140625" bestFit="1" customWidth="1"/>
    <col min="7" max="7" width="24.140625" customWidth="1"/>
    <col min="8" max="8" width="9.7109375" customWidth="1"/>
    <col min="9" max="9" width="11.7109375" customWidth="1"/>
    <col min="12" max="13" width="9.140625" hidden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5.75" x14ac:dyDescent="0.25">
      <c r="A2" s="1" t="s">
        <v>11</v>
      </c>
      <c r="C2" s="7" t="s">
        <v>13</v>
      </c>
    </row>
    <row r="3" spans="1:13" ht="15.75" x14ac:dyDescent="0.25">
      <c r="A3" s="1" t="s">
        <v>1</v>
      </c>
      <c r="D3" t="s">
        <v>12</v>
      </c>
      <c r="G3" t="s">
        <v>390</v>
      </c>
      <c r="H3" t="s">
        <v>426</v>
      </c>
    </row>
    <row r="4" spans="1:13" x14ac:dyDescent="0.25">
      <c r="A4" t="s">
        <v>431</v>
      </c>
      <c r="C4">
        <f>COUNTA(C6:C71)</f>
        <v>46</v>
      </c>
      <c r="G4" t="s">
        <v>427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2" t="s">
        <v>41</v>
      </c>
      <c r="L5" t="s">
        <v>38</v>
      </c>
      <c r="M5" t="s">
        <v>39</v>
      </c>
    </row>
    <row r="6" spans="1:13" ht="15" customHeight="1" x14ac:dyDescent="0.25">
      <c r="A6" s="16">
        <v>61</v>
      </c>
      <c r="B6" s="3">
        <v>13</v>
      </c>
      <c r="C6" s="3" t="s">
        <v>52</v>
      </c>
      <c r="D6" s="3" t="s">
        <v>53</v>
      </c>
      <c r="E6" s="3" t="s">
        <v>54</v>
      </c>
      <c r="F6" s="3">
        <v>2005</v>
      </c>
      <c r="G6" s="3" t="s">
        <v>25</v>
      </c>
      <c r="H6" s="25">
        <f>IF(ISBLANK(B6),"",SUMIF(M6:M11,"&lt;5",L6:L11))</f>
        <v>61</v>
      </c>
      <c r="I6" s="22">
        <f>IF(ISBLANK(B6),"",_xlfn.RANK.EQ(H6,$H$6:$H$59,1))</f>
        <v>4</v>
      </c>
      <c r="L6">
        <f>IF(ISBLANK(B6),9999,B6)</f>
        <v>13</v>
      </c>
      <c r="M6">
        <f>_xlfn.RANK.EQ(L6,L6:L11,1)</f>
        <v>2</v>
      </c>
    </row>
    <row r="7" spans="1:13" ht="15" customHeight="1" x14ac:dyDescent="0.25">
      <c r="A7" s="17">
        <v>62</v>
      </c>
      <c r="B7" s="4">
        <v>19</v>
      </c>
      <c r="C7" s="4" t="s">
        <v>55</v>
      </c>
      <c r="D7" s="4" t="s">
        <v>29</v>
      </c>
      <c r="E7" s="4" t="s">
        <v>56</v>
      </c>
      <c r="F7" s="4">
        <v>2005</v>
      </c>
      <c r="G7" s="4" t="s">
        <v>25</v>
      </c>
      <c r="H7" s="26"/>
      <c r="I7" s="23"/>
      <c r="L7">
        <f t="shared" ref="L7:L70" si="0">IF(ISBLANK(B7),9999,B7)</f>
        <v>19</v>
      </c>
      <c r="M7">
        <f t="shared" ref="M7:M11" si="1">_xlfn.RANK.EQ(L7,$L$6:$L$11,1)</f>
        <v>4</v>
      </c>
    </row>
    <row r="8" spans="1:13" ht="15" customHeight="1" x14ac:dyDescent="0.25">
      <c r="A8" s="17">
        <v>63</v>
      </c>
      <c r="B8" s="4">
        <v>17</v>
      </c>
      <c r="C8" s="4" t="s">
        <v>57</v>
      </c>
      <c r="D8" s="4" t="s">
        <v>58</v>
      </c>
      <c r="E8" s="4" t="s">
        <v>59</v>
      </c>
      <c r="F8" s="4">
        <v>2006</v>
      </c>
      <c r="G8" s="4" t="s">
        <v>25</v>
      </c>
      <c r="H8" s="26"/>
      <c r="I8" s="23"/>
      <c r="L8">
        <f t="shared" si="0"/>
        <v>17</v>
      </c>
      <c r="M8">
        <f t="shared" si="1"/>
        <v>3</v>
      </c>
    </row>
    <row r="9" spans="1:13" ht="15" customHeight="1" x14ac:dyDescent="0.25">
      <c r="A9" s="17">
        <v>64</v>
      </c>
      <c r="B9" s="4">
        <v>12</v>
      </c>
      <c r="C9" s="4" t="s">
        <v>60</v>
      </c>
      <c r="D9" s="4" t="s">
        <v>61</v>
      </c>
      <c r="E9" s="4" t="s">
        <v>56</v>
      </c>
      <c r="F9" s="4">
        <v>2005</v>
      </c>
      <c r="G9" s="4" t="s">
        <v>25</v>
      </c>
      <c r="H9" s="26"/>
      <c r="I9" s="23"/>
      <c r="L9">
        <f t="shared" si="0"/>
        <v>12</v>
      </c>
      <c r="M9">
        <f t="shared" si="1"/>
        <v>1</v>
      </c>
    </row>
    <row r="10" spans="1:13" ht="15" customHeight="1" x14ac:dyDescent="0.25">
      <c r="A10" s="17">
        <v>65</v>
      </c>
      <c r="B10" s="4">
        <v>20</v>
      </c>
      <c r="C10" s="4" t="s">
        <v>62</v>
      </c>
      <c r="D10" s="4" t="s">
        <v>63</v>
      </c>
      <c r="E10" s="4" t="s">
        <v>56</v>
      </c>
      <c r="F10" s="4">
        <v>2005</v>
      </c>
      <c r="G10" s="4" t="s">
        <v>25</v>
      </c>
      <c r="H10" s="26"/>
      <c r="I10" s="23"/>
      <c r="L10">
        <f t="shared" si="0"/>
        <v>20</v>
      </c>
      <c r="M10">
        <f t="shared" si="1"/>
        <v>5</v>
      </c>
    </row>
    <row r="11" spans="1:13" ht="15" customHeight="1" x14ac:dyDescent="0.25">
      <c r="A11" s="18">
        <v>66</v>
      </c>
      <c r="B11" s="5">
        <v>29</v>
      </c>
      <c r="C11" s="5" t="s">
        <v>64</v>
      </c>
      <c r="D11" s="5" t="s">
        <v>65</v>
      </c>
      <c r="E11" s="5" t="s">
        <v>59</v>
      </c>
      <c r="F11" s="5">
        <v>2005</v>
      </c>
      <c r="G11" s="5" t="s">
        <v>25</v>
      </c>
      <c r="H11" s="27"/>
      <c r="I11" s="24"/>
      <c r="L11">
        <f t="shared" si="0"/>
        <v>29</v>
      </c>
      <c r="M11">
        <f t="shared" si="1"/>
        <v>6</v>
      </c>
    </row>
    <row r="12" spans="1:13" ht="15" customHeight="1" x14ac:dyDescent="0.25">
      <c r="A12" s="16">
        <v>67</v>
      </c>
      <c r="B12" s="3">
        <v>45</v>
      </c>
      <c r="C12" s="3" t="s">
        <v>77</v>
      </c>
      <c r="D12" s="3" t="s">
        <v>106</v>
      </c>
      <c r="E12" s="3" t="s">
        <v>107</v>
      </c>
      <c r="F12" s="3">
        <v>2005</v>
      </c>
      <c r="G12" s="3" t="s">
        <v>79</v>
      </c>
      <c r="H12" s="25">
        <f>IF(ISBLANK(B12),"",SUMIF(M12:M17,"&lt;5",L12:L17))</f>
        <v>156</v>
      </c>
      <c r="I12" s="22">
        <f>IF(ISBLANK(B12),"",_xlfn.RANK.EQ(H12,$H$6:$H$59,1))</f>
        <v>8</v>
      </c>
      <c r="L12">
        <f>IF(ISBLANK(B12),9999,B12)</f>
        <v>45</v>
      </c>
      <c r="M12">
        <f>_xlfn.RANK.EQ(L12,$L$12:$L$17,1)</f>
        <v>4</v>
      </c>
    </row>
    <row r="13" spans="1:13" ht="15" customHeight="1" x14ac:dyDescent="0.25">
      <c r="A13" s="17">
        <v>68</v>
      </c>
      <c r="B13" s="4">
        <v>41</v>
      </c>
      <c r="C13" s="4" t="s">
        <v>26</v>
      </c>
      <c r="D13" s="4" t="s">
        <v>108</v>
      </c>
      <c r="E13" s="4" t="s">
        <v>107</v>
      </c>
      <c r="F13" s="4">
        <v>2006</v>
      </c>
      <c r="G13" s="4" t="s">
        <v>79</v>
      </c>
      <c r="H13" s="26"/>
      <c r="I13" s="23"/>
      <c r="L13">
        <f t="shared" si="0"/>
        <v>41</v>
      </c>
      <c r="M13">
        <f t="shared" ref="M13:M17" si="2">_xlfn.RANK.EQ(L13,$L$12:$L$17,1)</f>
        <v>3</v>
      </c>
    </row>
    <row r="14" spans="1:13" ht="15" customHeight="1" x14ac:dyDescent="0.25">
      <c r="A14" s="17">
        <v>69</v>
      </c>
      <c r="B14" s="4">
        <v>34</v>
      </c>
      <c r="C14" s="4" t="s">
        <v>60</v>
      </c>
      <c r="D14" s="4" t="s">
        <v>109</v>
      </c>
      <c r="E14" s="4" t="s">
        <v>107</v>
      </c>
      <c r="F14" s="4">
        <v>2005</v>
      </c>
      <c r="G14" s="4" t="s">
        <v>79</v>
      </c>
      <c r="H14" s="26"/>
      <c r="I14" s="23"/>
      <c r="L14">
        <f t="shared" si="0"/>
        <v>34</v>
      </c>
      <c r="M14">
        <f t="shared" si="2"/>
        <v>1</v>
      </c>
    </row>
    <row r="15" spans="1:13" ht="15" customHeight="1" x14ac:dyDescent="0.25">
      <c r="A15" s="17">
        <v>70</v>
      </c>
      <c r="B15" s="4">
        <v>36</v>
      </c>
      <c r="C15" s="4" t="s">
        <v>110</v>
      </c>
      <c r="D15" s="4" t="s">
        <v>111</v>
      </c>
      <c r="E15" s="4" t="s">
        <v>107</v>
      </c>
      <c r="F15" s="4">
        <v>2006</v>
      </c>
      <c r="G15" s="4" t="s">
        <v>79</v>
      </c>
      <c r="H15" s="26"/>
      <c r="I15" s="23"/>
      <c r="L15">
        <f t="shared" si="0"/>
        <v>36</v>
      </c>
      <c r="M15">
        <f t="shared" si="2"/>
        <v>2</v>
      </c>
    </row>
    <row r="16" spans="1:13" ht="15" customHeight="1" x14ac:dyDescent="0.25">
      <c r="A16" s="19">
        <v>180</v>
      </c>
      <c r="B16" s="4">
        <v>46</v>
      </c>
      <c r="C16" s="4" t="s">
        <v>77</v>
      </c>
      <c r="D16" s="4" t="s">
        <v>447</v>
      </c>
      <c r="E16" s="4" t="s">
        <v>107</v>
      </c>
      <c r="F16" s="4">
        <v>2005</v>
      </c>
      <c r="G16" s="4" t="s">
        <v>79</v>
      </c>
      <c r="H16" s="26"/>
      <c r="I16" s="23"/>
      <c r="L16">
        <f t="shared" si="0"/>
        <v>46</v>
      </c>
      <c r="M16">
        <f t="shared" si="2"/>
        <v>5</v>
      </c>
    </row>
    <row r="17" spans="1:13" ht="15" customHeight="1" x14ac:dyDescent="0.25">
      <c r="A17" s="18"/>
      <c r="B17" s="5"/>
      <c r="C17" s="5"/>
      <c r="D17" s="5"/>
      <c r="E17" s="5"/>
      <c r="F17" s="5"/>
      <c r="G17" s="5"/>
      <c r="H17" s="27"/>
      <c r="I17" s="24"/>
      <c r="L17">
        <f t="shared" si="0"/>
        <v>9999</v>
      </c>
      <c r="M17">
        <f t="shared" si="2"/>
        <v>6</v>
      </c>
    </row>
    <row r="18" spans="1:13" ht="15" customHeight="1" x14ac:dyDescent="0.25">
      <c r="A18" s="16">
        <v>71</v>
      </c>
      <c r="B18" s="3"/>
      <c r="C18" s="3"/>
      <c r="D18" s="3"/>
      <c r="E18" s="3"/>
      <c r="F18" s="3"/>
      <c r="G18" s="3"/>
      <c r="H18" s="25" t="str">
        <f>IF(ISBLANK(B18),"",SUMIF(M18:M23,"&lt;5",L18:L23))</f>
        <v/>
      </c>
      <c r="I18" s="22" t="str">
        <f t="shared" ref="I18" si="3">IF(ISBLANK(B18),"",_xlfn.RANK.EQ(H18,$H$6:$H$59,1))</f>
        <v/>
      </c>
      <c r="L18">
        <f>IF(ISBLANK(B18),9999,B18)</f>
        <v>9999</v>
      </c>
      <c r="M18">
        <f>_xlfn.RANK.EQ(L18,$L$18:$L$23,1)</f>
        <v>4</v>
      </c>
    </row>
    <row r="19" spans="1:13" ht="15" customHeight="1" x14ac:dyDescent="0.25">
      <c r="A19" s="17">
        <v>72</v>
      </c>
      <c r="B19" s="4">
        <v>27</v>
      </c>
      <c r="C19" s="4" t="s">
        <v>154</v>
      </c>
      <c r="D19" s="4" t="s">
        <v>155</v>
      </c>
      <c r="E19" s="4" t="s">
        <v>18</v>
      </c>
      <c r="F19" s="4">
        <v>2006</v>
      </c>
      <c r="G19" s="4" t="s">
        <v>138</v>
      </c>
      <c r="H19" s="26"/>
      <c r="I19" s="23"/>
      <c r="L19">
        <f t="shared" si="0"/>
        <v>27</v>
      </c>
      <c r="M19">
        <f t="shared" ref="M19:M23" si="4">_xlfn.RANK.EQ(L19,$L$18:$L$23,1)</f>
        <v>1</v>
      </c>
    </row>
    <row r="20" spans="1:13" ht="15" customHeight="1" x14ac:dyDescent="0.25">
      <c r="A20" s="17">
        <v>73</v>
      </c>
      <c r="B20" s="4">
        <v>37</v>
      </c>
      <c r="C20" s="4" t="s">
        <v>156</v>
      </c>
      <c r="D20" s="4" t="s">
        <v>157</v>
      </c>
      <c r="E20" s="4" t="s">
        <v>18</v>
      </c>
      <c r="F20" s="4">
        <v>2006</v>
      </c>
      <c r="G20" s="4" t="s">
        <v>138</v>
      </c>
      <c r="H20" s="26"/>
      <c r="I20" s="23"/>
      <c r="L20">
        <f t="shared" si="0"/>
        <v>37</v>
      </c>
      <c r="M20">
        <f t="shared" si="4"/>
        <v>2</v>
      </c>
    </row>
    <row r="21" spans="1:13" ht="15" customHeight="1" x14ac:dyDescent="0.25">
      <c r="A21" s="17">
        <v>74</v>
      </c>
      <c r="B21" s="4">
        <v>38</v>
      </c>
      <c r="C21" s="4" t="s">
        <v>158</v>
      </c>
      <c r="D21" s="4" t="s">
        <v>159</v>
      </c>
      <c r="E21" s="4" t="s">
        <v>18</v>
      </c>
      <c r="F21" s="4">
        <v>2005</v>
      </c>
      <c r="G21" s="4" t="s">
        <v>138</v>
      </c>
      <c r="H21" s="26"/>
      <c r="I21" s="23"/>
      <c r="L21">
        <f t="shared" si="0"/>
        <v>38</v>
      </c>
      <c r="M21">
        <f t="shared" si="4"/>
        <v>3</v>
      </c>
    </row>
    <row r="22" spans="1:13" ht="15" customHeight="1" x14ac:dyDescent="0.25">
      <c r="A22" s="17">
        <v>75</v>
      </c>
      <c r="B22" s="4"/>
      <c r="C22" s="4"/>
      <c r="D22" s="4"/>
      <c r="E22" s="4"/>
      <c r="F22" s="4"/>
      <c r="G22" s="4"/>
      <c r="H22" s="26"/>
      <c r="I22" s="23"/>
      <c r="L22">
        <f t="shared" si="0"/>
        <v>9999</v>
      </c>
      <c r="M22">
        <f t="shared" si="4"/>
        <v>4</v>
      </c>
    </row>
    <row r="23" spans="1:13" ht="15" customHeight="1" x14ac:dyDescent="0.25">
      <c r="A23" s="18"/>
      <c r="B23" s="5"/>
      <c r="C23" s="5"/>
      <c r="D23" s="5"/>
      <c r="E23" s="5"/>
      <c r="F23" s="5"/>
      <c r="G23" s="5"/>
      <c r="H23" s="27"/>
      <c r="I23" s="24"/>
      <c r="L23">
        <f t="shared" si="0"/>
        <v>9999</v>
      </c>
      <c r="M23">
        <f t="shared" si="4"/>
        <v>4</v>
      </c>
    </row>
    <row r="24" spans="1:13" ht="15" customHeight="1" x14ac:dyDescent="0.25">
      <c r="A24" s="16">
        <v>76</v>
      </c>
      <c r="B24" s="3">
        <v>6</v>
      </c>
      <c r="C24" s="3" t="s">
        <v>26</v>
      </c>
      <c r="D24" s="3" t="s">
        <v>237</v>
      </c>
      <c r="E24" s="3" t="s">
        <v>238</v>
      </c>
      <c r="F24" s="3">
        <v>2005</v>
      </c>
      <c r="G24" s="3" t="s">
        <v>219</v>
      </c>
      <c r="H24" s="25">
        <f>IF(ISBLANK(B24),"",SUMIF(M24:M29,"&lt;5",L24:L29))</f>
        <v>125</v>
      </c>
      <c r="I24" s="22">
        <f t="shared" ref="I24" si="5">IF(ISBLANK(B24),"",_xlfn.RANK.EQ(H24,$H$6:$H$59,1))</f>
        <v>7</v>
      </c>
      <c r="L24">
        <f>IF(ISBLANK(B24),9999,B24)</f>
        <v>6</v>
      </c>
      <c r="M24">
        <f>_xlfn.RANK.EQ(L24,$L$24:$L$29,1)</f>
        <v>1</v>
      </c>
    </row>
    <row r="25" spans="1:13" ht="15" customHeight="1" x14ac:dyDescent="0.25">
      <c r="A25" s="17">
        <v>77</v>
      </c>
      <c r="B25" s="4">
        <v>44</v>
      </c>
      <c r="C25" s="4" t="s">
        <v>145</v>
      </c>
      <c r="D25" s="4" t="s">
        <v>239</v>
      </c>
      <c r="E25" s="4" t="s">
        <v>238</v>
      </c>
      <c r="F25" s="4">
        <v>2004</v>
      </c>
      <c r="G25" s="4" t="s">
        <v>219</v>
      </c>
      <c r="H25" s="26"/>
      <c r="I25" s="23"/>
      <c r="L25">
        <f t="shared" si="0"/>
        <v>44</v>
      </c>
      <c r="M25">
        <f t="shared" ref="M25:M29" si="6">_xlfn.RANK.EQ(L25,$L$24:$L$29,1)</f>
        <v>4</v>
      </c>
    </row>
    <row r="26" spans="1:13" ht="15" customHeight="1" x14ac:dyDescent="0.25">
      <c r="A26" s="17">
        <v>78</v>
      </c>
      <c r="B26" s="4">
        <v>32</v>
      </c>
      <c r="C26" s="4" t="s">
        <v>240</v>
      </c>
      <c r="D26" s="4" t="s">
        <v>241</v>
      </c>
      <c r="E26" s="4" t="s">
        <v>242</v>
      </c>
      <c r="F26" s="4">
        <v>2006</v>
      </c>
      <c r="G26" s="4" t="s">
        <v>219</v>
      </c>
      <c r="H26" s="26"/>
      <c r="I26" s="23"/>
      <c r="L26">
        <f t="shared" si="0"/>
        <v>32</v>
      </c>
      <c r="M26">
        <f t="shared" si="6"/>
        <v>2</v>
      </c>
    </row>
    <row r="27" spans="1:13" ht="15" customHeight="1" x14ac:dyDescent="0.25">
      <c r="A27" s="17">
        <v>79</v>
      </c>
      <c r="B27" s="4">
        <v>43</v>
      </c>
      <c r="C27" s="4" t="s">
        <v>52</v>
      </c>
      <c r="D27" s="4" t="s">
        <v>243</v>
      </c>
      <c r="E27" s="4" t="s">
        <v>242</v>
      </c>
      <c r="F27" s="4">
        <v>2005</v>
      </c>
      <c r="G27" s="4" t="s">
        <v>219</v>
      </c>
      <c r="H27" s="26"/>
      <c r="I27" s="23"/>
      <c r="L27">
        <f t="shared" si="0"/>
        <v>43</v>
      </c>
      <c r="M27">
        <f t="shared" si="6"/>
        <v>3</v>
      </c>
    </row>
    <row r="28" spans="1:13" ht="15" customHeight="1" x14ac:dyDescent="0.25">
      <c r="A28" s="17"/>
      <c r="B28" s="4"/>
      <c r="C28" s="4"/>
      <c r="D28" s="4"/>
      <c r="E28" s="4"/>
      <c r="F28" s="4"/>
      <c r="G28" s="4"/>
      <c r="H28" s="26"/>
      <c r="I28" s="23"/>
      <c r="L28">
        <f t="shared" si="0"/>
        <v>9999</v>
      </c>
      <c r="M28">
        <f t="shared" si="6"/>
        <v>5</v>
      </c>
    </row>
    <row r="29" spans="1:13" ht="15" customHeight="1" x14ac:dyDescent="0.25">
      <c r="A29" s="18"/>
      <c r="B29" s="5"/>
      <c r="C29" s="5"/>
      <c r="D29" s="5"/>
      <c r="E29" s="5"/>
      <c r="F29" s="5"/>
      <c r="G29" s="5"/>
      <c r="H29" s="27"/>
      <c r="I29" s="24"/>
      <c r="L29">
        <f t="shared" si="0"/>
        <v>9999</v>
      </c>
      <c r="M29">
        <f t="shared" si="6"/>
        <v>5</v>
      </c>
    </row>
    <row r="30" spans="1:13" ht="15" customHeight="1" x14ac:dyDescent="0.25">
      <c r="A30" s="16">
        <v>80</v>
      </c>
      <c r="B30" s="3">
        <v>2</v>
      </c>
      <c r="C30" s="3" t="s">
        <v>269</v>
      </c>
      <c r="D30" s="3" t="s">
        <v>270</v>
      </c>
      <c r="E30" s="3" t="s">
        <v>190</v>
      </c>
      <c r="F30" s="3">
        <v>2005</v>
      </c>
      <c r="G30" s="3" t="s">
        <v>249</v>
      </c>
      <c r="H30" s="25">
        <f>IF(ISBLANK(B30),"",SUMIF(M30:M35,"&lt;5",L30:L35))</f>
        <v>32</v>
      </c>
      <c r="I30" s="22">
        <f t="shared" ref="I30" si="7">IF(ISBLANK(B30),"",_xlfn.RANK.EQ(H30,$H$6:$H$59,1))</f>
        <v>1</v>
      </c>
      <c r="L30">
        <f>IF(ISBLANK(B30),9999,B30)</f>
        <v>2</v>
      </c>
      <c r="M30">
        <f>_xlfn.RANK.EQ(L30,$L$30:$L$35,1)</f>
        <v>2</v>
      </c>
    </row>
    <row r="31" spans="1:13" ht="15" customHeight="1" x14ac:dyDescent="0.25">
      <c r="A31" s="17">
        <v>81</v>
      </c>
      <c r="B31" s="4">
        <v>1</v>
      </c>
      <c r="C31" s="4" t="s">
        <v>271</v>
      </c>
      <c r="D31" s="4" t="s">
        <v>272</v>
      </c>
      <c r="E31" s="4" t="s">
        <v>78</v>
      </c>
      <c r="F31" s="4">
        <v>2005</v>
      </c>
      <c r="G31" s="4" t="s">
        <v>249</v>
      </c>
      <c r="H31" s="26"/>
      <c r="I31" s="23"/>
      <c r="L31">
        <f t="shared" si="0"/>
        <v>1</v>
      </c>
      <c r="M31">
        <f t="shared" ref="M31:M35" si="8">_xlfn.RANK.EQ(L31,$L$30:$L$35,1)</f>
        <v>1</v>
      </c>
    </row>
    <row r="32" spans="1:13" ht="15" customHeight="1" x14ac:dyDescent="0.25">
      <c r="A32" s="17">
        <v>82</v>
      </c>
      <c r="B32" s="4">
        <v>4</v>
      </c>
      <c r="C32" s="4" t="s">
        <v>145</v>
      </c>
      <c r="D32" s="4" t="s">
        <v>273</v>
      </c>
      <c r="E32" s="4" t="s">
        <v>190</v>
      </c>
      <c r="F32" s="4">
        <v>2004</v>
      </c>
      <c r="G32" s="4" t="s">
        <v>249</v>
      </c>
      <c r="H32" s="26"/>
      <c r="I32" s="23"/>
      <c r="L32">
        <f t="shared" si="0"/>
        <v>4</v>
      </c>
      <c r="M32">
        <f t="shared" si="8"/>
        <v>3</v>
      </c>
    </row>
    <row r="33" spans="1:13" ht="15" customHeight="1" x14ac:dyDescent="0.25">
      <c r="A33" s="17">
        <v>83</v>
      </c>
      <c r="B33" s="4">
        <v>25</v>
      </c>
      <c r="C33" s="4" t="s">
        <v>139</v>
      </c>
      <c r="D33" s="4" t="s">
        <v>274</v>
      </c>
      <c r="E33" s="4" t="s">
        <v>78</v>
      </c>
      <c r="F33" s="4">
        <v>2005</v>
      </c>
      <c r="G33" s="4" t="s">
        <v>249</v>
      </c>
      <c r="H33" s="26"/>
      <c r="I33" s="23"/>
      <c r="L33">
        <f t="shared" si="0"/>
        <v>25</v>
      </c>
      <c r="M33">
        <f t="shared" si="8"/>
        <v>4</v>
      </c>
    </row>
    <row r="34" spans="1:13" ht="15" customHeight="1" x14ac:dyDescent="0.25">
      <c r="A34" s="17">
        <v>84</v>
      </c>
      <c r="B34" s="4">
        <v>26</v>
      </c>
      <c r="C34" s="4" t="s">
        <v>275</v>
      </c>
      <c r="D34" s="4" t="s">
        <v>276</v>
      </c>
      <c r="E34" s="4" t="s">
        <v>78</v>
      </c>
      <c r="F34" s="4">
        <v>2005</v>
      </c>
      <c r="G34" s="4" t="s">
        <v>249</v>
      </c>
      <c r="H34" s="26"/>
      <c r="I34" s="23"/>
      <c r="L34">
        <f t="shared" si="0"/>
        <v>26</v>
      </c>
      <c r="M34">
        <f t="shared" si="8"/>
        <v>5</v>
      </c>
    </row>
    <row r="35" spans="1:13" ht="15" customHeight="1" x14ac:dyDescent="0.25">
      <c r="A35" s="18">
        <v>85</v>
      </c>
      <c r="B35" s="5">
        <v>30</v>
      </c>
      <c r="C35" s="5" t="s">
        <v>158</v>
      </c>
      <c r="D35" s="5" t="s">
        <v>277</v>
      </c>
      <c r="E35" s="5" t="s">
        <v>190</v>
      </c>
      <c r="F35" s="5">
        <v>2006</v>
      </c>
      <c r="G35" s="5" t="s">
        <v>249</v>
      </c>
      <c r="H35" s="27"/>
      <c r="I35" s="24"/>
      <c r="L35">
        <f t="shared" si="0"/>
        <v>30</v>
      </c>
      <c r="M35">
        <f t="shared" si="8"/>
        <v>6</v>
      </c>
    </row>
    <row r="36" spans="1:13" ht="15" customHeight="1" x14ac:dyDescent="0.25">
      <c r="A36" s="16">
        <v>86</v>
      </c>
      <c r="B36" s="3">
        <v>11</v>
      </c>
      <c r="C36" s="3" t="s">
        <v>229</v>
      </c>
      <c r="D36" s="3" t="s">
        <v>317</v>
      </c>
      <c r="E36" s="3" t="s">
        <v>19</v>
      </c>
      <c r="F36" s="3">
        <v>2005</v>
      </c>
      <c r="G36" s="3" t="s">
        <v>300</v>
      </c>
      <c r="H36" s="25">
        <f>IF(ISBLANK(B36),"",SUMIF(M36:M41,"&lt;5",L36:L41))</f>
        <v>39</v>
      </c>
      <c r="I36" s="22">
        <f t="shared" ref="I36" si="9">IF(ISBLANK(B36),"",_xlfn.RANK.EQ(H36,$H$6:$H$59,1))</f>
        <v>2</v>
      </c>
      <c r="L36">
        <f>IF(ISBLANK(B36),9999,B36)</f>
        <v>11</v>
      </c>
      <c r="M36">
        <f>_xlfn.RANK.EQ(L36,$L$36:$L$41,1)</f>
        <v>3</v>
      </c>
    </row>
    <row r="37" spans="1:13" ht="15" customHeight="1" x14ac:dyDescent="0.25">
      <c r="A37" s="17">
        <v>87</v>
      </c>
      <c r="B37" s="4">
        <v>10</v>
      </c>
      <c r="C37" s="4" t="s">
        <v>145</v>
      </c>
      <c r="D37" s="4" t="s">
        <v>318</v>
      </c>
      <c r="E37" s="4" t="s">
        <v>19</v>
      </c>
      <c r="F37" s="4">
        <v>2005</v>
      </c>
      <c r="G37" s="4" t="s">
        <v>300</v>
      </c>
      <c r="H37" s="26"/>
      <c r="I37" s="23"/>
      <c r="L37">
        <f t="shared" si="0"/>
        <v>10</v>
      </c>
      <c r="M37">
        <f t="shared" ref="M37:M41" si="10">_xlfn.RANK.EQ(L37,$L$36:$L$41,1)</f>
        <v>2</v>
      </c>
    </row>
    <row r="38" spans="1:13" ht="15" customHeight="1" x14ac:dyDescent="0.25">
      <c r="A38" s="17">
        <v>88</v>
      </c>
      <c r="B38" s="4">
        <v>3</v>
      </c>
      <c r="C38" s="4" t="s">
        <v>95</v>
      </c>
      <c r="D38" s="4" t="s">
        <v>166</v>
      </c>
      <c r="E38" s="4" t="s">
        <v>19</v>
      </c>
      <c r="F38" s="4">
        <v>2005</v>
      </c>
      <c r="G38" s="4" t="s">
        <v>300</v>
      </c>
      <c r="H38" s="26"/>
      <c r="I38" s="23"/>
      <c r="L38">
        <f t="shared" si="0"/>
        <v>3</v>
      </c>
      <c r="M38">
        <f t="shared" si="10"/>
        <v>1</v>
      </c>
    </row>
    <row r="39" spans="1:13" ht="15" customHeight="1" x14ac:dyDescent="0.25">
      <c r="A39" s="17">
        <v>89</v>
      </c>
      <c r="B39" s="4">
        <v>22</v>
      </c>
      <c r="C39" s="4" t="s">
        <v>145</v>
      </c>
      <c r="D39" s="4" t="s">
        <v>319</v>
      </c>
      <c r="E39" s="4" t="s">
        <v>18</v>
      </c>
      <c r="F39" s="4">
        <v>2006</v>
      </c>
      <c r="G39" s="4" t="s">
        <v>300</v>
      </c>
      <c r="H39" s="26"/>
      <c r="I39" s="23"/>
      <c r="L39">
        <f t="shared" si="0"/>
        <v>22</v>
      </c>
      <c r="M39">
        <f t="shared" si="10"/>
        <v>5</v>
      </c>
    </row>
    <row r="40" spans="1:13" ht="15" customHeight="1" x14ac:dyDescent="0.25">
      <c r="A40" s="17">
        <v>90</v>
      </c>
      <c r="B40" s="4">
        <v>15</v>
      </c>
      <c r="C40" s="4" t="s">
        <v>320</v>
      </c>
      <c r="D40" s="4" t="s">
        <v>443</v>
      </c>
      <c r="E40" s="4" t="s">
        <v>18</v>
      </c>
      <c r="F40" s="4">
        <v>2006</v>
      </c>
      <c r="G40" s="4" t="s">
        <v>300</v>
      </c>
      <c r="H40" s="26"/>
      <c r="I40" s="23"/>
      <c r="L40">
        <f t="shared" si="0"/>
        <v>15</v>
      </c>
      <c r="M40">
        <f t="shared" si="10"/>
        <v>4</v>
      </c>
    </row>
    <row r="41" spans="1:13" ht="15" customHeight="1" x14ac:dyDescent="0.25">
      <c r="A41" s="18">
        <v>91</v>
      </c>
      <c r="B41" s="5">
        <v>35</v>
      </c>
      <c r="C41" s="5" t="s">
        <v>321</v>
      </c>
      <c r="D41" s="5" t="s">
        <v>322</v>
      </c>
      <c r="E41" s="5" t="s">
        <v>18</v>
      </c>
      <c r="F41" s="5">
        <v>2006</v>
      </c>
      <c r="G41" s="5" t="s">
        <v>300</v>
      </c>
      <c r="H41" s="27"/>
      <c r="I41" s="24"/>
      <c r="L41">
        <f t="shared" si="0"/>
        <v>35</v>
      </c>
      <c r="M41">
        <f t="shared" si="10"/>
        <v>6</v>
      </c>
    </row>
    <row r="42" spans="1:13" ht="15" customHeight="1" x14ac:dyDescent="0.25">
      <c r="A42" s="16">
        <v>92</v>
      </c>
      <c r="B42" s="3">
        <v>5</v>
      </c>
      <c r="C42" s="3" t="s">
        <v>346</v>
      </c>
      <c r="D42" s="3" t="s">
        <v>347</v>
      </c>
      <c r="E42" s="3" t="s">
        <v>348</v>
      </c>
      <c r="F42" s="3">
        <v>2004</v>
      </c>
      <c r="G42" s="3" t="s">
        <v>349</v>
      </c>
      <c r="H42" s="25">
        <f t="shared" ref="H42" si="11">IF(ISBLANK(B42),"",SUMIF(M42:M47,"&lt;5",L42:L47))</f>
        <v>53</v>
      </c>
      <c r="I42" s="22">
        <f t="shared" ref="I42" si="12">IF(ISBLANK(B42),"",_xlfn.RANK.EQ(H42,$H$6:$H$59,1))</f>
        <v>3</v>
      </c>
      <c r="L42">
        <f t="shared" si="0"/>
        <v>5</v>
      </c>
      <c r="M42">
        <f>_xlfn.RANK.EQ(L42,$L$42:$L$47,1)</f>
        <v>1</v>
      </c>
    </row>
    <row r="43" spans="1:13" ht="15" customHeight="1" x14ac:dyDescent="0.25">
      <c r="A43" s="17">
        <v>93</v>
      </c>
      <c r="B43" s="4">
        <v>14</v>
      </c>
      <c r="C43" s="4" t="s">
        <v>170</v>
      </c>
      <c r="D43" s="4" t="s">
        <v>350</v>
      </c>
      <c r="E43" s="4" t="s">
        <v>348</v>
      </c>
      <c r="F43" s="4">
        <v>2004</v>
      </c>
      <c r="G43" s="4" t="s">
        <v>349</v>
      </c>
      <c r="H43" s="26"/>
      <c r="I43" s="23"/>
      <c r="L43">
        <f t="shared" si="0"/>
        <v>14</v>
      </c>
      <c r="M43">
        <f t="shared" ref="M43:M47" si="13">_xlfn.RANK.EQ(L43,$L$42:$L$47,1)</f>
        <v>2</v>
      </c>
    </row>
    <row r="44" spans="1:13" ht="15" customHeight="1" x14ac:dyDescent="0.25">
      <c r="A44" s="17">
        <v>94</v>
      </c>
      <c r="B44" s="4">
        <v>18</v>
      </c>
      <c r="C44" s="4" t="s">
        <v>205</v>
      </c>
      <c r="D44" s="4" t="s">
        <v>351</v>
      </c>
      <c r="E44" s="4" t="s">
        <v>352</v>
      </c>
      <c r="F44" s="4">
        <v>2006</v>
      </c>
      <c r="G44" s="4" t="s">
        <v>349</v>
      </c>
      <c r="H44" s="26"/>
      <c r="I44" s="23"/>
      <c r="L44">
        <f t="shared" si="0"/>
        <v>18</v>
      </c>
      <c r="M44">
        <f t="shared" si="13"/>
        <v>4</v>
      </c>
    </row>
    <row r="45" spans="1:13" ht="15" customHeight="1" x14ac:dyDescent="0.25">
      <c r="A45" s="17">
        <v>95</v>
      </c>
      <c r="B45" s="4">
        <v>16</v>
      </c>
      <c r="C45" s="4" t="s">
        <v>275</v>
      </c>
      <c r="D45" s="4" t="s">
        <v>353</v>
      </c>
      <c r="E45" s="4" t="s">
        <v>352</v>
      </c>
      <c r="F45" s="4">
        <v>2006</v>
      </c>
      <c r="G45" s="4" t="s">
        <v>349</v>
      </c>
      <c r="H45" s="26"/>
      <c r="I45" s="23"/>
      <c r="L45">
        <f t="shared" si="0"/>
        <v>16</v>
      </c>
      <c r="M45">
        <f t="shared" si="13"/>
        <v>3</v>
      </c>
    </row>
    <row r="46" spans="1:13" ht="15" customHeight="1" x14ac:dyDescent="0.25">
      <c r="A46" s="17"/>
      <c r="B46" s="4"/>
      <c r="C46" s="4"/>
      <c r="D46" s="4"/>
      <c r="E46" s="4"/>
      <c r="F46" s="4"/>
      <c r="G46" s="4"/>
      <c r="H46" s="26"/>
      <c r="I46" s="23"/>
      <c r="L46">
        <f t="shared" si="0"/>
        <v>9999</v>
      </c>
      <c r="M46">
        <f t="shared" si="13"/>
        <v>5</v>
      </c>
    </row>
    <row r="47" spans="1:13" ht="15" customHeight="1" x14ac:dyDescent="0.25">
      <c r="A47" s="18"/>
      <c r="B47" s="5"/>
      <c r="C47" s="5"/>
      <c r="D47" s="5"/>
      <c r="E47" s="5"/>
      <c r="F47" s="5"/>
      <c r="G47" s="5"/>
      <c r="H47" s="27"/>
      <c r="I47" s="24"/>
      <c r="L47">
        <f t="shared" si="0"/>
        <v>9999</v>
      </c>
      <c r="M47">
        <f t="shared" si="13"/>
        <v>5</v>
      </c>
    </row>
    <row r="48" spans="1:13" ht="15" customHeight="1" x14ac:dyDescent="0.25">
      <c r="A48" s="16">
        <v>96</v>
      </c>
      <c r="B48" s="3">
        <v>9</v>
      </c>
      <c r="C48" s="3" t="s">
        <v>275</v>
      </c>
      <c r="D48" s="3" t="s">
        <v>375</v>
      </c>
      <c r="E48" s="3" t="s">
        <v>376</v>
      </c>
      <c r="F48" s="3">
        <v>2005</v>
      </c>
      <c r="G48" s="3" t="s">
        <v>360</v>
      </c>
      <c r="H48" s="25">
        <f t="shared" ref="H48" si="14">IF(ISBLANK(B48),"",SUMIF(M48:M53,"&lt;5",L48:L53))</f>
        <v>68</v>
      </c>
      <c r="I48" s="22">
        <f t="shared" ref="I48" si="15">IF(ISBLANK(B48),"",_xlfn.RANK.EQ(H48,$H$6:$H$59,1))</f>
        <v>5</v>
      </c>
      <c r="L48">
        <f t="shared" si="0"/>
        <v>9</v>
      </c>
      <c r="M48">
        <f>_xlfn.RANK.EQ(L48,$L$48:$L$53,1)</f>
        <v>2</v>
      </c>
    </row>
    <row r="49" spans="1:13" ht="15" customHeight="1" x14ac:dyDescent="0.25">
      <c r="A49" s="17">
        <v>97</v>
      </c>
      <c r="B49" s="4">
        <v>7</v>
      </c>
      <c r="C49" s="4" t="s">
        <v>110</v>
      </c>
      <c r="D49" s="4" t="s">
        <v>377</v>
      </c>
      <c r="E49" s="4" t="s">
        <v>59</v>
      </c>
      <c r="F49" s="4">
        <v>2005</v>
      </c>
      <c r="G49" s="4" t="s">
        <v>360</v>
      </c>
      <c r="H49" s="26"/>
      <c r="I49" s="23"/>
      <c r="L49">
        <f t="shared" si="0"/>
        <v>7</v>
      </c>
      <c r="M49">
        <f t="shared" ref="M49:M53" si="16">_xlfn.RANK.EQ(L49,$L$48:$L$53,1)</f>
        <v>1</v>
      </c>
    </row>
    <row r="50" spans="1:13" ht="15" customHeight="1" x14ac:dyDescent="0.25">
      <c r="A50" s="17">
        <v>98</v>
      </c>
      <c r="B50" s="4">
        <v>42</v>
      </c>
      <c r="C50" s="4" t="s">
        <v>154</v>
      </c>
      <c r="D50" s="4" t="s">
        <v>378</v>
      </c>
      <c r="E50" s="4" t="s">
        <v>379</v>
      </c>
      <c r="F50" s="4">
        <v>2004</v>
      </c>
      <c r="G50" s="4" t="s">
        <v>360</v>
      </c>
      <c r="H50" s="26"/>
      <c r="I50" s="23"/>
      <c r="L50">
        <f t="shared" si="0"/>
        <v>42</v>
      </c>
      <c r="M50">
        <f t="shared" si="16"/>
        <v>5</v>
      </c>
    </row>
    <row r="51" spans="1:13" ht="15" customHeight="1" x14ac:dyDescent="0.25">
      <c r="A51" s="17">
        <v>99</v>
      </c>
      <c r="B51" s="4">
        <v>28</v>
      </c>
      <c r="C51" s="4" t="s">
        <v>275</v>
      </c>
      <c r="D51" s="4" t="s">
        <v>380</v>
      </c>
      <c r="E51" s="4" t="s">
        <v>379</v>
      </c>
      <c r="F51" s="4">
        <v>2004</v>
      </c>
      <c r="G51" s="4" t="s">
        <v>360</v>
      </c>
      <c r="H51" s="26"/>
      <c r="I51" s="23"/>
      <c r="L51">
        <f t="shared" si="0"/>
        <v>28</v>
      </c>
      <c r="M51">
        <f t="shared" si="16"/>
        <v>4</v>
      </c>
    </row>
    <row r="52" spans="1:13" ht="15" customHeight="1" x14ac:dyDescent="0.25">
      <c r="A52" s="17">
        <v>100</v>
      </c>
      <c r="B52" s="4">
        <v>24</v>
      </c>
      <c r="C52" s="4" t="s">
        <v>60</v>
      </c>
      <c r="D52" s="4" t="s">
        <v>450</v>
      </c>
      <c r="E52" s="4" t="s">
        <v>379</v>
      </c>
      <c r="F52" s="4">
        <v>2004</v>
      </c>
      <c r="G52" s="4" t="s">
        <v>360</v>
      </c>
      <c r="H52" s="26"/>
      <c r="I52" s="23"/>
      <c r="L52">
        <f t="shared" si="0"/>
        <v>24</v>
      </c>
      <c r="M52">
        <f t="shared" si="16"/>
        <v>3</v>
      </c>
    </row>
    <row r="53" spans="1:13" ht="15" customHeight="1" x14ac:dyDescent="0.25">
      <c r="A53" s="18"/>
      <c r="B53" s="5"/>
      <c r="C53" s="5"/>
      <c r="D53" s="5"/>
      <c r="E53" s="5"/>
      <c r="F53" s="5"/>
      <c r="G53" s="5"/>
      <c r="H53" s="27"/>
      <c r="I53" s="24"/>
      <c r="L53">
        <f t="shared" si="0"/>
        <v>9999</v>
      </c>
      <c r="M53">
        <f t="shared" si="16"/>
        <v>6</v>
      </c>
    </row>
    <row r="54" spans="1:13" ht="15" customHeight="1" x14ac:dyDescent="0.25">
      <c r="A54" s="16">
        <v>101</v>
      </c>
      <c r="B54" s="3">
        <v>8</v>
      </c>
      <c r="C54" s="3" t="s">
        <v>26</v>
      </c>
      <c r="D54" s="3" t="s">
        <v>407</v>
      </c>
      <c r="E54" s="3" t="s">
        <v>19</v>
      </c>
      <c r="F54" s="3">
        <v>2004</v>
      </c>
      <c r="G54" s="3" t="s">
        <v>391</v>
      </c>
      <c r="H54" s="25">
        <f t="shared" ref="H54" si="17">IF(ISBLANK(B54),"",SUMIF(M54:M59,"&lt;5",L54:L59))</f>
        <v>101</v>
      </c>
      <c r="I54" s="22">
        <f t="shared" ref="I54" si="18">IF(ISBLANK(B54),"",_xlfn.RANK.EQ(H54,$H$6:$H$59,1))</f>
        <v>6</v>
      </c>
      <c r="L54">
        <f t="shared" si="0"/>
        <v>8</v>
      </c>
      <c r="M54">
        <f>_xlfn.RANK.EQ(L54,$L$54:$L$59,1)</f>
        <v>1</v>
      </c>
    </row>
    <row r="55" spans="1:13" ht="15" customHeight="1" x14ac:dyDescent="0.25">
      <c r="A55" s="17">
        <v>102</v>
      </c>
      <c r="B55" s="4">
        <v>40</v>
      </c>
      <c r="C55" s="4" t="s">
        <v>145</v>
      </c>
      <c r="D55" s="4" t="s">
        <v>440</v>
      </c>
      <c r="E55" s="4" t="s">
        <v>19</v>
      </c>
      <c r="F55" s="4">
        <v>2004</v>
      </c>
      <c r="G55" s="4" t="s">
        <v>391</v>
      </c>
      <c r="H55" s="26"/>
      <c r="I55" s="23"/>
      <c r="L55">
        <f t="shared" si="0"/>
        <v>40</v>
      </c>
      <c r="M55">
        <f t="shared" ref="M55:M59" si="19">_xlfn.RANK.EQ(L55,$L$54:$L$59,1)</f>
        <v>5</v>
      </c>
    </row>
    <row r="56" spans="1:13" ht="15" customHeight="1" x14ac:dyDescent="0.25">
      <c r="A56" s="17">
        <v>103</v>
      </c>
      <c r="B56" s="4">
        <v>31</v>
      </c>
      <c r="C56" s="4" t="s">
        <v>408</v>
      </c>
      <c r="D56" s="4" t="s">
        <v>409</v>
      </c>
      <c r="E56" s="4" t="s">
        <v>19</v>
      </c>
      <c r="F56" s="4">
        <v>2004</v>
      </c>
      <c r="G56" s="4" t="s">
        <v>391</v>
      </c>
      <c r="H56" s="26"/>
      <c r="I56" s="23"/>
      <c r="L56">
        <f t="shared" si="0"/>
        <v>31</v>
      </c>
      <c r="M56">
        <f t="shared" si="19"/>
        <v>3</v>
      </c>
    </row>
    <row r="57" spans="1:13" ht="15" customHeight="1" x14ac:dyDescent="0.25">
      <c r="A57" s="17">
        <v>104</v>
      </c>
      <c r="B57" s="4">
        <v>23</v>
      </c>
      <c r="C57" s="4" t="s">
        <v>191</v>
      </c>
      <c r="D57" s="4" t="s">
        <v>410</v>
      </c>
      <c r="E57" s="4" t="s">
        <v>18</v>
      </c>
      <c r="F57" s="4">
        <v>2006</v>
      </c>
      <c r="G57" s="4" t="s">
        <v>391</v>
      </c>
      <c r="H57" s="26"/>
      <c r="I57" s="23"/>
      <c r="L57">
        <f t="shared" si="0"/>
        <v>23</v>
      </c>
      <c r="M57">
        <f t="shared" si="19"/>
        <v>2</v>
      </c>
    </row>
    <row r="58" spans="1:13" ht="15" customHeight="1" x14ac:dyDescent="0.25">
      <c r="A58" s="17">
        <v>105</v>
      </c>
      <c r="B58" s="4">
        <v>39</v>
      </c>
      <c r="C58" s="4" t="s">
        <v>408</v>
      </c>
      <c r="D58" s="4" t="s">
        <v>411</v>
      </c>
      <c r="E58" s="4" t="s">
        <v>19</v>
      </c>
      <c r="F58" s="4">
        <v>2005</v>
      </c>
      <c r="G58" s="4" t="s">
        <v>391</v>
      </c>
      <c r="H58" s="26"/>
      <c r="I58" s="23"/>
      <c r="L58">
        <f t="shared" si="0"/>
        <v>39</v>
      </c>
      <c r="M58">
        <f t="shared" si="19"/>
        <v>4</v>
      </c>
    </row>
    <row r="59" spans="1:13" ht="15" customHeight="1" x14ac:dyDescent="0.25">
      <c r="A59" s="18">
        <v>106</v>
      </c>
      <c r="B59" s="5"/>
      <c r="C59" s="5"/>
      <c r="D59" s="5"/>
      <c r="E59" s="5"/>
      <c r="F59" s="5"/>
      <c r="G59" s="5"/>
      <c r="H59" s="27"/>
      <c r="I59" s="24"/>
      <c r="L59">
        <f t="shared" si="0"/>
        <v>9999</v>
      </c>
      <c r="M59">
        <f t="shared" si="19"/>
        <v>6</v>
      </c>
    </row>
    <row r="60" spans="1:13" ht="15" customHeight="1" x14ac:dyDescent="0.25">
      <c r="A60" s="16">
        <v>107</v>
      </c>
      <c r="B60" s="3">
        <v>21</v>
      </c>
      <c r="C60" s="3" t="s">
        <v>200</v>
      </c>
      <c r="D60" s="3" t="s">
        <v>165</v>
      </c>
      <c r="E60" s="3" t="s">
        <v>19</v>
      </c>
      <c r="F60" s="3">
        <v>2004</v>
      </c>
      <c r="G60" s="3" t="s">
        <v>164</v>
      </c>
      <c r="H60" s="25">
        <f t="shared" ref="H60" si="20">IF(ISBLANK(B60),"",SUMIF(M60:M65,"&lt;5",L60:L65))</f>
        <v>40050</v>
      </c>
      <c r="I60" s="22" t="e">
        <f t="shared" ref="I60" si="21">IF(ISBLANK(B60),"",_xlfn.RANK.EQ(H60,$H$6:$H$41,1))</f>
        <v>#N/A</v>
      </c>
      <c r="L60">
        <f t="shared" si="0"/>
        <v>21</v>
      </c>
      <c r="M60">
        <f>_xlfn.RANK.EQ(L60,$L$60:$L$65,1)</f>
        <v>1</v>
      </c>
    </row>
    <row r="61" spans="1:13" ht="15" customHeight="1" x14ac:dyDescent="0.25">
      <c r="A61" s="17">
        <v>108</v>
      </c>
      <c r="B61" s="4">
        <v>33</v>
      </c>
      <c r="C61" s="4" t="s">
        <v>201</v>
      </c>
      <c r="D61" s="4" t="s">
        <v>202</v>
      </c>
      <c r="E61" s="4" t="s">
        <v>18</v>
      </c>
      <c r="F61" s="4">
        <v>2005</v>
      </c>
      <c r="G61" s="4" t="s">
        <v>164</v>
      </c>
      <c r="H61" s="26"/>
      <c r="I61" s="23"/>
      <c r="L61">
        <f t="shared" si="0"/>
        <v>33</v>
      </c>
      <c r="M61">
        <f t="shared" ref="M61:M65" si="22">_xlfn.RANK.EQ(L61,$L$60:$L$65,1)</f>
        <v>2</v>
      </c>
    </row>
    <row r="62" spans="1:13" ht="15" customHeight="1" x14ac:dyDescent="0.25">
      <c r="A62" s="4"/>
      <c r="B62" s="4"/>
      <c r="C62" s="4"/>
      <c r="D62" s="4"/>
      <c r="E62" s="4"/>
      <c r="F62" s="4"/>
      <c r="G62" s="4"/>
      <c r="H62" s="26"/>
      <c r="I62" s="23"/>
      <c r="L62">
        <f t="shared" si="0"/>
        <v>9999</v>
      </c>
      <c r="M62">
        <f t="shared" si="22"/>
        <v>3</v>
      </c>
    </row>
    <row r="63" spans="1:13" ht="15" customHeight="1" x14ac:dyDescent="0.25">
      <c r="A63" s="4"/>
      <c r="B63" s="4"/>
      <c r="C63" s="4"/>
      <c r="D63" s="4"/>
      <c r="E63" s="4"/>
      <c r="F63" s="4"/>
      <c r="G63" s="4"/>
      <c r="H63" s="26"/>
      <c r="I63" s="23"/>
      <c r="L63">
        <f t="shared" si="0"/>
        <v>9999</v>
      </c>
      <c r="M63">
        <f t="shared" si="22"/>
        <v>3</v>
      </c>
    </row>
    <row r="64" spans="1:13" ht="15" customHeight="1" x14ac:dyDescent="0.25">
      <c r="A64" s="4"/>
      <c r="B64" s="4"/>
      <c r="C64" s="4"/>
      <c r="D64" s="4"/>
      <c r="E64" s="4"/>
      <c r="F64" s="4"/>
      <c r="G64" s="4"/>
      <c r="H64" s="26"/>
      <c r="I64" s="23"/>
      <c r="L64">
        <f t="shared" si="0"/>
        <v>9999</v>
      </c>
      <c r="M64">
        <f t="shared" si="22"/>
        <v>3</v>
      </c>
    </row>
    <row r="65" spans="1:13" ht="15" customHeight="1" x14ac:dyDescent="0.25">
      <c r="A65" s="5"/>
      <c r="B65" s="5"/>
      <c r="C65" s="5"/>
      <c r="D65" s="5"/>
      <c r="E65" s="5"/>
      <c r="F65" s="5"/>
      <c r="G65" s="5"/>
      <c r="H65" s="27"/>
      <c r="I65" s="24"/>
      <c r="L65">
        <f t="shared" si="0"/>
        <v>9999</v>
      </c>
      <c r="M65">
        <f t="shared" si="22"/>
        <v>3</v>
      </c>
    </row>
    <row r="66" spans="1:13" ht="15" customHeight="1" x14ac:dyDescent="0.25">
      <c r="A66" s="3"/>
      <c r="B66" s="3"/>
      <c r="C66" s="3"/>
      <c r="D66" s="3"/>
      <c r="E66" s="3"/>
      <c r="F66" s="3"/>
      <c r="G66" s="3"/>
      <c r="H66" s="25" t="str">
        <f t="shared" ref="H66" si="23">IF(ISBLANK(B66),"",SUMIF(M66:M71,"&lt;5",L66:L71))</f>
        <v/>
      </c>
      <c r="I66" s="22" t="str">
        <f t="shared" ref="I66" si="24">IF(ISBLANK(B66),"",_xlfn.RANK.EQ(H66,$H$6:$H$41,1))</f>
        <v/>
      </c>
      <c r="L66">
        <f t="shared" si="0"/>
        <v>9999</v>
      </c>
      <c r="M66">
        <f>_xlfn.RANK.EQ(L66,$L$66:$L$71,1)</f>
        <v>1</v>
      </c>
    </row>
    <row r="67" spans="1:13" ht="15" customHeight="1" x14ac:dyDescent="0.25">
      <c r="A67" s="4"/>
      <c r="B67" s="4"/>
      <c r="C67" s="4"/>
      <c r="D67" s="4"/>
      <c r="E67" s="4"/>
      <c r="F67" s="4"/>
      <c r="G67" s="4"/>
      <c r="H67" s="26"/>
      <c r="I67" s="23"/>
      <c r="L67">
        <f t="shared" si="0"/>
        <v>9999</v>
      </c>
      <c r="M67">
        <f t="shared" ref="M67:M71" si="25">_xlfn.RANK.EQ(L67,$L$66:$L$71,1)</f>
        <v>1</v>
      </c>
    </row>
    <row r="68" spans="1:13" ht="15" customHeight="1" x14ac:dyDescent="0.25">
      <c r="A68" s="4"/>
      <c r="B68" s="4"/>
      <c r="C68" s="4"/>
      <c r="D68" s="4"/>
      <c r="E68" s="4"/>
      <c r="F68" s="4"/>
      <c r="G68" s="4"/>
      <c r="H68" s="26"/>
      <c r="I68" s="23"/>
      <c r="L68">
        <f t="shared" si="0"/>
        <v>9999</v>
      </c>
      <c r="M68">
        <f t="shared" si="25"/>
        <v>1</v>
      </c>
    </row>
    <row r="69" spans="1:13" ht="15" customHeight="1" x14ac:dyDescent="0.25">
      <c r="A69" s="4"/>
      <c r="B69" s="4"/>
      <c r="C69" s="4"/>
      <c r="D69" s="4"/>
      <c r="E69" s="4"/>
      <c r="F69" s="4"/>
      <c r="G69" s="4"/>
      <c r="H69" s="26"/>
      <c r="I69" s="23"/>
      <c r="L69">
        <f t="shared" si="0"/>
        <v>9999</v>
      </c>
      <c r="M69">
        <f t="shared" si="25"/>
        <v>1</v>
      </c>
    </row>
    <row r="70" spans="1:13" ht="15" customHeight="1" x14ac:dyDescent="0.25">
      <c r="A70" s="4"/>
      <c r="B70" s="4"/>
      <c r="C70" s="4"/>
      <c r="D70" s="4"/>
      <c r="E70" s="4"/>
      <c r="F70" s="4"/>
      <c r="G70" s="4"/>
      <c r="H70" s="26"/>
      <c r="I70" s="23"/>
      <c r="L70">
        <f t="shared" si="0"/>
        <v>9999</v>
      </c>
      <c r="M70">
        <f t="shared" si="25"/>
        <v>1</v>
      </c>
    </row>
    <row r="71" spans="1:13" ht="15" customHeight="1" x14ac:dyDescent="0.25">
      <c r="A71" s="5"/>
      <c r="B71" s="5"/>
      <c r="C71" s="5"/>
      <c r="D71" s="5"/>
      <c r="E71" s="5"/>
      <c r="F71" s="5"/>
      <c r="G71" s="5"/>
      <c r="H71" s="27"/>
      <c r="I71" s="24"/>
      <c r="L71">
        <f t="shared" ref="L71" si="26">IF(ISBLANK(B71),9999,B71)</f>
        <v>9999</v>
      </c>
      <c r="M71">
        <f t="shared" si="25"/>
        <v>1</v>
      </c>
    </row>
  </sheetData>
  <protectedRanges>
    <protectedRange sqref="C6:G41" name="Oblast1"/>
  </protectedRanges>
  <mergeCells count="23">
    <mergeCell ref="I36:I41"/>
    <mergeCell ref="H6:H11"/>
    <mergeCell ref="I6:I11"/>
    <mergeCell ref="H12:H17"/>
    <mergeCell ref="I12:I17"/>
    <mergeCell ref="H18:H23"/>
    <mergeCell ref="I18:I23"/>
    <mergeCell ref="H60:H65"/>
    <mergeCell ref="I60:I65"/>
    <mergeCell ref="H66:H71"/>
    <mergeCell ref="I66:I71"/>
    <mergeCell ref="A1:I1"/>
    <mergeCell ref="H42:H47"/>
    <mergeCell ref="I42:I47"/>
    <mergeCell ref="H48:H53"/>
    <mergeCell ref="I48:I53"/>
    <mergeCell ref="H54:H59"/>
    <mergeCell ref="I54:I59"/>
    <mergeCell ref="H24:H29"/>
    <mergeCell ref="I24:I29"/>
    <mergeCell ref="H30:H35"/>
    <mergeCell ref="I30:I35"/>
    <mergeCell ref="H36:H41"/>
  </mergeCells>
  <conditionalFormatting sqref="B6:B41">
    <cfRule type="duplicateValues" dxfId="13" priority="6"/>
  </conditionalFormatting>
  <conditionalFormatting sqref="B42:B47">
    <cfRule type="duplicateValues" dxfId="12" priority="5"/>
  </conditionalFormatting>
  <conditionalFormatting sqref="B48:B53">
    <cfRule type="duplicateValues" dxfId="11" priority="4"/>
  </conditionalFormatting>
  <conditionalFormatting sqref="B54:B59">
    <cfRule type="duplicateValues" dxfId="10" priority="3"/>
  </conditionalFormatting>
  <conditionalFormatting sqref="B60:B65">
    <cfRule type="duplicateValues" dxfId="9" priority="2"/>
  </conditionalFormatting>
  <conditionalFormatting sqref="B66:B71">
    <cfRule type="duplicateValues" dxfId="8" priority="1"/>
  </conditionalFormatting>
  <pageMargins left="0.19685039370078741" right="0.19685039370078741" top="0.74803149606299213" bottom="0.74803149606299213" header="0.31496062992125984" footer="0.31496062992125984"/>
  <pageSetup paperSize="9" orientation="portrait" horizontalDpi="4294967294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70" zoomScaleNormal="70" workbookViewId="0">
      <pane ySplit="5" topLeftCell="A7" activePane="bottomLeft" state="frozen"/>
      <selection pane="bottomLeft" activeCell="N11" sqref="N11"/>
    </sheetView>
  </sheetViews>
  <sheetFormatPr defaultRowHeight="15" x14ac:dyDescent="0.25"/>
  <cols>
    <col min="1" max="2" width="7.42578125" customWidth="1"/>
    <col min="3" max="3" width="11.28515625" bestFit="1" customWidth="1"/>
    <col min="4" max="4" width="13.85546875" customWidth="1"/>
    <col min="5" max="5" width="6.85546875" bestFit="1" customWidth="1"/>
    <col min="6" max="6" width="8.140625" bestFit="1" customWidth="1"/>
    <col min="7" max="7" width="22.140625" bestFit="1" customWidth="1"/>
    <col min="9" max="9" width="9.5703125" bestFit="1" customWidth="1"/>
    <col min="12" max="13" width="0" hidden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5.75" x14ac:dyDescent="0.25">
      <c r="A2" s="1" t="s">
        <v>11</v>
      </c>
      <c r="C2" s="7" t="s">
        <v>13</v>
      </c>
    </row>
    <row r="3" spans="1:13" ht="15.75" x14ac:dyDescent="0.25">
      <c r="A3" s="1" t="s">
        <v>9</v>
      </c>
      <c r="D3" t="s">
        <v>12</v>
      </c>
      <c r="G3" t="s">
        <v>390</v>
      </c>
      <c r="H3" t="s">
        <v>432</v>
      </c>
    </row>
    <row r="4" spans="1:13" x14ac:dyDescent="0.25">
      <c r="A4" t="s">
        <v>431</v>
      </c>
      <c r="C4">
        <f>COUNTA(C6:C71)</f>
        <v>49</v>
      </c>
      <c r="G4" t="s">
        <v>433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2" t="s">
        <v>451</v>
      </c>
      <c r="L5" t="s">
        <v>38</v>
      </c>
      <c r="M5" t="s">
        <v>39</v>
      </c>
    </row>
    <row r="6" spans="1:13" x14ac:dyDescent="0.25">
      <c r="A6" s="16">
        <v>109</v>
      </c>
      <c r="B6" s="3">
        <v>6</v>
      </c>
      <c r="C6" s="3" t="s">
        <v>66</v>
      </c>
      <c r="D6" s="3" t="s">
        <v>67</v>
      </c>
      <c r="E6" s="3" t="s">
        <v>68</v>
      </c>
      <c r="F6" s="3">
        <v>2004</v>
      </c>
      <c r="G6" s="3" t="s">
        <v>25</v>
      </c>
      <c r="H6" s="25">
        <f>IF(ISBLANK(B6),"",SUMIF(M6:M11,"&lt;5",L6:L11))</f>
        <v>33</v>
      </c>
      <c r="I6" s="22">
        <f>IF(ISBLANK(B6),"",_xlfn.RANK.EQ(H6,$H$6:$H$65,1))</f>
        <v>1</v>
      </c>
      <c r="L6">
        <f>IF(ISBLANK(B6),9999,B6)</f>
        <v>6</v>
      </c>
      <c r="M6">
        <f>_xlfn.RANK.EQ(L6,L6:L11,1)</f>
        <v>2</v>
      </c>
    </row>
    <row r="7" spans="1:13" x14ac:dyDescent="0.25">
      <c r="A7" s="17">
        <v>110</v>
      </c>
      <c r="B7" s="4">
        <v>7</v>
      </c>
      <c r="C7" s="4" t="s">
        <v>69</v>
      </c>
      <c r="D7" s="4" t="s">
        <v>70</v>
      </c>
      <c r="E7" s="4" t="s">
        <v>56</v>
      </c>
      <c r="F7" s="4">
        <v>2006</v>
      </c>
      <c r="G7" s="4" t="s">
        <v>25</v>
      </c>
      <c r="H7" s="26"/>
      <c r="I7" s="23"/>
      <c r="L7">
        <f t="shared" ref="L7:L70" si="0">IF(ISBLANK(B7),9999,B7)</f>
        <v>7</v>
      </c>
      <c r="M7">
        <f t="shared" ref="M7:M11" si="1">_xlfn.RANK.EQ(L7,$L$6:$L$11,1)</f>
        <v>3</v>
      </c>
    </row>
    <row r="8" spans="1:13" x14ac:dyDescent="0.25">
      <c r="A8" s="17">
        <v>111</v>
      </c>
      <c r="B8" s="4">
        <v>17</v>
      </c>
      <c r="C8" s="4" t="s">
        <v>71</v>
      </c>
      <c r="D8" s="4" t="s">
        <v>72</v>
      </c>
      <c r="E8" s="4" t="s">
        <v>68</v>
      </c>
      <c r="F8" s="4">
        <v>2004</v>
      </c>
      <c r="G8" s="4" t="s">
        <v>25</v>
      </c>
      <c r="H8" s="26"/>
      <c r="I8" s="23"/>
      <c r="L8">
        <f t="shared" si="0"/>
        <v>17</v>
      </c>
      <c r="M8">
        <f t="shared" si="1"/>
        <v>4</v>
      </c>
    </row>
    <row r="9" spans="1:13" x14ac:dyDescent="0.25">
      <c r="A9" s="17">
        <v>112</v>
      </c>
      <c r="B9" s="4">
        <v>3</v>
      </c>
      <c r="C9" s="4" t="s">
        <v>73</v>
      </c>
      <c r="D9" s="4" t="s">
        <v>42</v>
      </c>
      <c r="E9" s="4" t="s">
        <v>54</v>
      </c>
      <c r="F9" s="4">
        <v>2005</v>
      </c>
      <c r="G9" s="4" t="s">
        <v>25</v>
      </c>
      <c r="H9" s="26"/>
      <c r="I9" s="23"/>
      <c r="L9">
        <f t="shared" si="0"/>
        <v>3</v>
      </c>
      <c r="M9">
        <f t="shared" si="1"/>
        <v>1</v>
      </c>
    </row>
    <row r="10" spans="1:13" x14ac:dyDescent="0.25">
      <c r="A10" s="17">
        <v>113</v>
      </c>
      <c r="B10" s="4">
        <v>25</v>
      </c>
      <c r="C10" s="4" t="s">
        <v>74</v>
      </c>
      <c r="D10" s="4" t="s">
        <v>75</v>
      </c>
      <c r="E10" s="4" t="s">
        <v>68</v>
      </c>
      <c r="F10" s="4">
        <v>2004</v>
      </c>
      <c r="G10" s="4" t="s">
        <v>25</v>
      </c>
      <c r="H10" s="26"/>
      <c r="I10" s="23"/>
      <c r="L10">
        <f t="shared" si="0"/>
        <v>25</v>
      </c>
      <c r="M10">
        <f t="shared" si="1"/>
        <v>6</v>
      </c>
    </row>
    <row r="11" spans="1:13" x14ac:dyDescent="0.25">
      <c r="A11" s="18">
        <v>114</v>
      </c>
      <c r="B11" s="5">
        <v>24</v>
      </c>
      <c r="C11" s="5" t="s">
        <v>74</v>
      </c>
      <c r="D11" s="5" t="s">
        <v>76</v>
      </c>
      <c r="E11" s="5" t="s">
        <v>54</v>
      </c>
      <c r="F11" s="5">
        <v>2005</v>
      </c>
      <c r="G11" s="5" t="s">
        <v>25</v>
      </c>
      <c r="H11" s="27"/>
      <c r="I11" s="24"/>
      <c r="L11">
        <f t="shared" si="0"/>
        <v>24</v>
      </c>
      <c r="M11">
        <f t="shared" si="1"/>
        <v>5</v>
      </c>
    </row>
    <row r="12" spans="1:13" ht="15" customHeight="1" x14ac:dyDescent="0.25">
      <c r="A12" s="16">
        <v>115</v>
      </c>
      <c r="B12" s="3">
        <v>34</v>
      </c>
      <c r="C12" s="3" t="s">
        <v>112</v>
      </c>
      <c r="D12" s="3" t="s">
        <v>113</v>
      </c>
      <c r="E12" s="3" t="s">
        <v>107</v>
      </c>
      <c r="F12" s="3">
        <v>2005</v>
      </c>
      <c r="G12" s="3" t="s">
        <v>79</v>
      </c>
      <c r="H12" s="25">
        <f>IF(ISBLANK(B12),"",SUMIF(M12:M17,"&lt;5",L12:L17))</f>
        <v>88</v>
      </c>
      <c r="I12" s="22">
        <f t="shared" ref="I12" si="2">IF(ISBLANK(B12),"",_xlfn.RANK.EQ(H12,$H$6:$H$65,1))</f>
        <v>6</v>
      </c>
      <c r="L12">
        <f>IF(ISBLANK(B12),9999,B12)</f>
        <v>34</v>
      </c>
      <c r="M12">
        <f>_xlfn.RANK.EQ(L12,$L$12:$L$17,1)</f>
        <v>3</v>
      </c>
    </row>
    <row r="13" spans="1:13" ht="15" customHeight="1" x14ac:dyDescent="0.25">
      <c r="A13" s="17">
        <v>116</v>
      </c>
      <c r="B13" s="4">
        <v>49</v>
      </c>
      <c r="C13" s="4" t="s">
        <v>114</v>
      </c>
      <c r="D13" s="4" t="s">
        <v>115</v>
      </c>
      <c r="E13" s="4" t="s">
        <v>107</v>
      </c>
      <c r="F13" s="4">
        <v>2006</v>
      </c>
      <c r="G13" s="4" t="s">
        <v>79</v>
      </c>
      <c r="H13" s="26"/>
      <c r="I13" s="23"/>
      <c r="L13">
        <f t="shared" si="0"/>
        <v>49</v>
      </c>
      <c r="M13">
        <f t="shared" ref="M13:M17" si="3">_xlfn.RANK.EQ(L13,$L$12:$L$17,1)</f>
        <v>5</v>
      </c>
    </row>
    <row r="14" spans="1:13" ht="15" customHeight="1" x14ac:dyDescent="0.25">
      <c r="A14" s="17">
        <v>117</v>
      </c>
      <c r="B14" s="4">
        <v>41</v>
      </c>
      <c r="C14" s="4" t="s">
        <v>116</v>
      </c>
      <c r="D14" s="4" t="s">
        <v>117</v>
      </c>
      <c r="E14" s="4" t="s">
        <v>107</v>
      </c>
      <c r="F14" s="4">
        <v>2005</v>
      </c>
      <c r="G14" s="4" t="s">
        <v>79</v>
      </c>
      <c r="H14" s="26"/>
      <c r="I14" s="23"/>
      <c r="L14">
        <f t="shared" si="0"/>
        <v>41</v>
      </c>
      <c r="M14">
        <f t="shared" si="3"/>
        <v>4</v>
      </c>
    </row>
    <row r="15" spans="1:13" ht="15" customHeight="1" x14ac:dyDescent="0.25">
      <c r="A15" s="17">
        <v>118</v>
      </c>
      <c r="B15" s="4">
        <v>12</v>
      </c>
      <c r="C15" s="4" t="s">
        <v>118</v>
      </c>
      <c r="D15" s="4" t="s">
        <v>117</v>
      </c>
      <c r="E15" s="4" t="s">
        <v>119</v>
      </c>
      <c r="F15" s="4">
        <v>2004</v>
      </c>
      <c r="G15" s="4" t="s">
        <v>79</v>
      </c>
      <c r="H15" s="26"/>
      <c r="I15" s="23"/>
      <c r="L15">
        <f t="shared" si="0"/>
        <v>12</v>
      </c>
      <c r="M15">
        <f t="shared" si="3"/>
        <v>2</v>
      </c>
    </row>
    <row r="16" spans="1:13" ht="15" customHeight="1" x14ac:dyDescent="0.25">
      <c r="A16" s="17">
        <v>119</v>
      </c>
      <c r="B16" s="4">
        <v>1</v>
      </c>
      <c r="C16" s="4" t="s">
        <v>120</v>
      </c>
      <c r="D16" s="4" t="s">
        <v>121</v>
      </c>
      <c r="E16" s="4" t="s">
        <v>119</v>
      </c>
      <c r="F16" s="4">
        <v>2004</v>
      </c>
      <c r="G16" s="4" t="s">
        <v>79</v>
      </c>
      <c r="H16" s="26"/>
      <c r="I16" s="23"/>
      <c r="L16">
        <f t="shared" si="0"/>
        <v>1</v>
      </c>
      <c r="M16">
        <f t="shared" si="3"/>
        <v>1</v>
      </c>
    </row>
    <row r="17" spans="1:13" ht="15" customHeight="1" x14ac:dyDescent="0.25">
      <c r="A17" s="18"/>
      <c r="B17" s="5"/>
      <c r="C17" s="5"/>
      <c r="D17" s="5"/>
      <c r="E17" s="5"/>
      <c r="F17" s="5"/>
      <c r="G17" s="5"/>
      <c r="H17" s="27"/>
      <c r="I17" s="24"/>
      <c r="L17">
        <f t="shared" si="0"/>
        <v>9999</v>
      </c>
      <c r="M17">
        <f t="shared" si="3"/>
        <v>6</v>
      </c>
    </row>
    <row r="18" spans="1:13" ht="15" customHeight="1" x14ac:dyDescent="0.25">
      <c r="A18" s="16">
        <v>121</v>
      </c>
      <c r="B18" s="3"/>
      <c r="C18" s="3"/>
      <c r="D18" s="3"/>
      <c r="E18" s="3"/>
      <c r="F18" s="3"/>
      <c r="G18" s="3"/>
      <c r="H18" s="25" t="str">
        <f>IF(ISBLANK(B18),"",SUMIF(M18:M23,"&lt;5",L18:L23))</f>
        <v/>
      </c>
      <c r="I18" s="22" t="str">
        <f t="shared" ref="I18" si="4">IF(ISBLANK(B18),"",_xlfn.RANK.EQ(H18,$H$6:$H$65,1))</f>
        <v/>
      </c>
      <c r="L18">
        <f>IF(ISBLANK(B18),9999,B18)</f>
        <v>9999</v>
      </c>
      <c r="M18">
        <f>_xlfn.RANK.EQ(L18,$L$18:$L$23,1)</f>
        <v>4</v>
      </c>
    </row>
    <row r="19" spans="1:13" ht="15" customHeight="1" x14ac:dyDescent="0.25">
      <c r="A19" s="17">
        <v>120</v>
      </c>
      <c r="B19" s="4">
        <v>5</v>
      </c>
      <c r="C19" s="4" t="s">
        <v>122</v>
      </c>
      <c r="D19" s="4" t="s">
        <v>160</v>
      </c>
      <c r="E19" s="4" t="s">
        <v>18</v>
      </c>
      <c r="F19" s="4">
        <v>2005</v>
      </c>
      <c r="G19" s="4" t="s">
        <v>138</v>
      </c>
      <c r="H19" s="26"/>
      <c r="I19" s="23"/>
      <c r="L19">
        <f t="shared" si="0"/>
        <v>5</v>
      </c>
      <c r="M19">
        <f t="shared" ref="M19:M23" si="5">_xlfn.RANK.EQ(L19,$L$18:$L$23,1)</f>
        <v>1</v>
      </c>
    </row>
    <row r="20" spans="1:13" ht="15" customHeight="1" x14ac:dyDescent="0.25">
      <c r="A20" s="17">
        <v>122</v>
      </c>
      <c r="B20" s="4">
        <v>40</v>
      </c>
      <c r="C20" s="4" t="s">
        <v>49</v>
      </c>
      <c r="D20" s="4" t="s">
        <v>162</v>
      </c>
      <c r="E20" s="4" t="s">
        <v>18</v>
      </c>
      <c r="F20" s="4">
        <v>2006</v>
      </c>
      <c r="G20" s="4" t="s">
        <v>138</v>
      </c>
      <c r="H20" s="26"/>
      <c r="I20" s="23"/>
      <c r="L20">
        <f t="shared" si="0"/>
        <v>40</v>
      </c>
      <c r="M20">
        <f t="shared" si="5"/>
        <v>3</v>
      </c>
    </row>
    <row r="21" spans="1:13" ht="15" hidden="1" customHeight="1" x14ac:dyDescent="0.25">
      <c r="A21" s="17">
        <v>123</v>
      </c>
      <c r="B21" s="4"/>
      <c r="C21" s="4"/>
      <c r="D21" s="4"/>
      <c r="E21" s="4"/>
      <c r="F21" s="4"/>
      <c r="G21" s="4"/>
      <c r="H21" s="26"/>
      <c r="I21" s="23"/>
      <c r="L21">
        <f t="shared" si="0"/>
        <v>9999</v>
      </c>
      <c r="M21">
        <f t="shared" si="5"/>
        <v>4</v>
      </c>
    </row>
    <row r="22" spans="1:13" ht="15" customHeight="1" x14ac:dyDescent="0.25">
      <c r="A22" s="17">
        <v>124</v>
      </c>
      <c r="B22" s="4">
        <v>14</v>
      </c>
      <c r="C22" s="4" t="s">
        <v>51</v>
      </c>
      <c r="D22" s="4" t="s">
        <v>163</v>
      </c>
      <c r="E22" s="4" t="s">
        <v>19</v>
      </c>
      <c r="F22" s="4">
        <v>2005</v>
      </c>
      <c r="G22" s="4" t="s">
        <v>138</v>
      </c>
      <c r="H22" s="26"/>
      <c r="I22" s="23"/>
      <c r="L22">
        <f t="shared" si="0"/>
        <v>14</v>
      </c>
      <c r="M22">
        <f t="shared" si="5"/>
        <v>2</v>
      </c>
    </row>
    <row r="23" spans="1:13" ht="15" hidden="1" customHeight="1" x14ac:dyDescent="0.25">
      <c r="A23" s="18"/>
      <c r="B23" s="5"/>
      <c r="C23" s="5"/>
      <c r="D23" s="5"/>
      <c r="E23" s="5"/>
      <c r="F23" s="5"/>
      <c r="G23" s="5"/>
      <c r="H23" s="27"/>
      <c r="I23" s="24"/>
      <c r="L23">
        <f t="shared" si="0"/>
        <v>9999</v>
      </c>
      <c r="M23">
        <f t="shared" si="5"/>
        <v>4</v>
      </c>
    </row>
    <row r="24" spans="1:13" ht="15" customHeight="1" x14ac:dyDescent="0.25">
      <c r="A24" s="16">
        <v>125</v>
      </c>
      <c r="B24" s="3">
        <v>39</v>
      </c>
      <c r="C24" s="3" t="s">
        <v>183</v>
      </c>
      <c r="D24" s="3" t="s">
        <v>43</v>
      </c>
      <c r="E24" s="3" t="s">
        <v>184</v>
      </c>
      <c r="F24" s="3">
        <v>2006</v>
      </c>
      <c r="G24" s="3" t="s">
        <v>164</v>
      </c>
      <c r="H24" s="25">
        <f>IF(ISBLANK(B24),"",SUMIF(M24:M29,"&lt;5",L24:L29))</f>
        <v>152</v>
      </c>
      <c r="I24" s="22">
        <f t="shared" ref="I24" si="6">IF(ISBLANK(B24),"",_xlfn.RANK.EQ(H24,$H$6:$H$65,1))</f>
        <v>9</v>
      </c>
      <c r="L24">
        <f>IF(ISBLANK(B24),9999,B24)</f>
        <v>39</v>
      </c>
      <c r="M24">
        <f>_xlfn.RANK.EQ(L24,$L$24:$L$29,1)</f>
        <v>2</v>
      </c>
    </row>
    <row r="25" spans="1:13" ht="15" customHeight="1" x14ac:dyDescent="0.25">
      <c r="A25" s="17">
        <v>126</v>
      </c>
      <c r="B25" s="4">
        <v>20</v>
      </c>
      <c r="C25" s="4" t="s">
        <v>185</v>
      </c>
      <c r="D25" s="4" t="s">
        <v>134</v>
      </c>
      <c r="E25" s="4" t="s">
        <v>186</v>
      </c>
      <c r="F25" s="4">
        <v>2005</v>
      </c>
      <c r="G25" s="4" t="s">
        <v>164</v>
      </c>
      <c r="H25" s="26"/>
      <c r="I25" s="23"/>
      <c r="L25">
        <f t="shared" si="0"/>
        <v>20</v>
      </c>
      <c r="M25">
        <f t="shared" ref="M25:M29" si="7">_xlfn.RANK.EQ(L25,$L$24:$L$29,1)</f>
        <v>1</v>
      </c>
    </row>
    <row r="26" spans="1:13" ht="15" customHeight="1" x14ac:dyDescent="0.25">
      <c r="A26" s="17">
        <v>127</v>
      </c>
      <c r="B26" s="4">
        <v>48</v>
      </c>
      <c r="C26" s="4" t="s">
        <v>187</v>
      </c>
      <c r="D26" s="4" t="s">
        <v>134</v>
      </c>
      <c r="E26" s="4" t="s">
        <v>186</v>
      </c>
      <c r="F26" s="4">
        <v>2004</v>
      </c>
      <c r="G26" s="4" t="s">
        <v>164</v>
      </c>
      <c r="H26" s="26"/>
      <c r="I26" s="23"/>
      <c r="L26">
        <f t="shared" si="0"/>
        <v>48</v>
      </c>
      <c r="M26">
        <f t="shared" si="7"/>
        <v>4</v>
      </c>
    </row>
    <row r="27" spans="1:13" ht="15" customHeight="1" x14ac:dyDescent="0.25">
      <c r="A27" s="17">
        <v>128</v>
      </c>
      <c r="B27" s="4">
        <v>45</v>
      </c>
      <c r="C27" s="4" t="s">
        <v>167</v>
      </c>
      <c r="D27" s="4" t="s">
        <v>83</v>
      </c>
      <c r="E27" s="4" t="s">
        <v>186</v>
      </c>
      <c r="F27" s="4">
        <v>2004</v>
      </c>
      <c r="G27" s="4" t="s">
        <v>164</v>
      </c>
      <c r="H27" s="26"/>
      <c r="I27" s="23"/>
      <c r="L27">
        <f t="shared" si="0"/>
        <v>45</v>
      </c>
      <c r="M27">
        <f t="shared" si="7"/>
        <v>3</v>
      </c>
    </row>
    <row r="28" spans="1:13" ht="15" hidden="1" customHeight="1" x14ac:dyDescent="0.25">
      <c r="A28" s="17"/>
      <c r="B28" s="4"/>
      <c r="C28" s="4"/>
      <c r="D28" s="4"/>
      <c r="E28" s="4"/>
      <c r="F28" s="4"/>
      <c r="G28" s="4"/>
      <c r="H28" s="26"/>
      <c r="I28" s="23"/>
      <c r="L28">
        <f t="shared" si="0"/>
        <v>9999</v>
      </c>
      <c r="M28">
        <f t="shared" si="7"/>
        <v>5</v>
      </c>
    </row>
    <row r="29" spans="1:13" ht="15" hidden="1" customHeight="1" x14ac:dyDescent="0.25">
      <c r="A29" s="18"/>
      <c r="B29" s="5"/>
      <c r="C29" s="5"/>
      <c r="D29" s="5"/>
      <c r="E29" s="5"/>
      <c r="F29" s="5"/>
      <c r="G29" s="5"/>
      <c r="H29" s="27"/>
      <c r="I29" s="24"/>
      <c r="L29">
        <f t="shared" si="0"/>
        <v>9999</v>
      </c>
      <c r="M29">
        <f t="shared" si="7"/>
        <v>5</v>
      </c>
    </row>
    <row r="30" spans="1:13" ht="15" customHeight="1" x14ac:dyDescent="0.25">
      <c r="A30" s="16">
        <v>129</v>
      </c>
      <c r="B30" s="3">
        <v>4</v>
      </c>
      <c r="C30" s="3" t="s">
        <v>43</v>
      </c>
      <c r="D30" s="3" t="s">
        <v>244</v>
      </c>
      <c r="E30" s="3" t="s">
        <v>242</v>
      </c>
      <c r="F30" s="3">
        <v>2005</v>
      </c>
      <c r="G30" s="3" t="s">
        <v>219</v>
      </c>
      <c r="H30" s="25">
        <f>IF(ISBLANK(B30),"",SUMIF(M30:M35,"&lt;5",L30:L35))</f>
        <v>58</v>
      </c>
      <c r="I30" s="22">
        <f t="shared" ref="I30" si="8">IF(ISBLANK(B30),"",_xlfn.RANK.EQ(H30,$H$6:$H$65,1))</f>
        <v>2</v>
      </c>
      <c r="L30">
        <f>IF(ISBLANK(B30),9999,B30)</f>
        <v>4</v>
      </c>
      <c r="M30">
        <f>_xlfn.RANK.EQ(L30,$L$30:$L$35,1)</f>
        <v>1</v>
      </c>
    </row>
    <row r="31" spans="1:13" ht="15" customHeight="1" x14ac:dyDescent="0.25">
      <c r="A31" s="17">
        <v>130</v>
      </c>
      <c r="B31" s="4">
        <v>8</v>
      </c>
      <c r="C31" s="4" t="s">
        <v>161</v>
      </c>
      <c r="D31" s="4" t="s">
        <v>192</v>
      </c>
      <c r="E31" s="4" t="s">
        <v>238</v>
      </c>
      <c r="F31" s="4">
        <v>2005</v>
      </c>
      <c r="G31" s="4" t="s">
        <v>219</v>
      </c>
      <c r="H31" s="26"/>
      <c r="I31" s="23"/>
      <c r="L31">
        <f t="shared" si="0"/>
        <v>8</v>
      </c>
      <c r="M31">
        <f t="shared" ref="M31:M35" si="9">_xlfn.RANK.EQ(L31,$L$30:$L$35,1)</f>
        <v>2</v>
      </c>
    </row>
    <row r="32" spans="1:13" ht="15" customHeight="1" x14ac:dyDescent="0.25">
      <c r="A32" s="17">
        <v>131</v>
      </c>
      <c r="B32" s="4">
        <v>18</v>
      </c>
      <c r="C32" s="4" t="s">
        <v>245</v>
      </c>
      <c r="D32" s="4" t="s">
        <v>246</v>
      </c>
      <c r="E32" s="4" t="s">
        <v>238</v>
      </c>
      <c r="F32" s="4">
        <v>2005</v>
      </c>
      <c r="G32" s="4" t="s">
        <v>219</v>
      </c>
      <c r="H32" s="26"/>
      <c r="I32" s="23"/>
      <c r="L32">
        <f t="shared" si="0"/>
        <v>18</v>
      </c>
      <c r="M32">
        <f t="shared" si="9"/>
        <v>3</v>
      </c>
    </row>
    <row r="33" spans="1:13" ht="15" customHeight="1" x14ac:dyDescent="0.25">
      <c r="A33" s="17">
        <v>132</v>
      </c>
      <c r="B33" s="4">
        <v>38</v>
      </c>
      <c r="C33" s="4" t="s">
        <v>122</v>
      </c>
      <c r="D33" s="4" t="s">
        <v>247</v>
      </c>
      <c r="E33" s="4" t="s">
        <v>238</v>
      </c>
      <c r="F33" s="4">
        <v>2004</v>
      </c>
      <c r="G33" s="4" t="s">
        <v>219</v>
      </c>
      <c r="H33" s="26"/>
      <c r="I33" s="23"/>
      <c r="L33">
        <f t="shared" si="0"/>
        <v>38</v>
      </c>
      <c r="M33">
        <f t="shared" si="9"/>
        <v>5</v>
      </c>
    </row>
    <row r="34" spans="1:13" ht="15" customHeight="1" x14ac:dyDescent="0.25">
      <c r="A34" s="17">
        <v>133</v>
      </c>
      <c r="B34" s="4">
        <v>28</v>
      </c>
      <c r="C34" s="4" t="s">
        <v>141</v>
      </c>
      <c r="D34" s="4" t="s">
        <v>247</v>
      </c>
      <c r="E34" s="4" t="s">
        <v>238</v>
      </c>
      <c r="F34" s="4">
        <v>2004</v>
      </c>
      <c r="G34" s="4" t="s">
        <v>219</v>
      </c>
      <c r="H34" s="26"/>
      <c r="I34" s="23"/>
      <c r="L34">
        <f t="shared" si="0"/>
        <v>28</v>
      </c>
      <c r="M34">
        <f t="shared" si="9"/>
        <v>4</v>
      </c>
    </row>
    <row r="35" spans="1:13" ht="15" customHeight="1" x14ac:dyDescent="0.25">
      <c r="A35" s="18"/>
      <c r="B35" s="5"/>
      <c r="C35" s="5"/>
      <c r="D35" s="5"/>
      <c r="E35" s="5"/>
      <c r="F35" s="5"/>
      <c r="G35" s="5"/>
      <c r="H35" s="27"/>
      <c r="I35" s="24"/>
      <c r="L35">
        <f t="shared" si="0"/>
        <v>9999</v>
      </c>
      <c r="M35">
        <f t="shared" si="9"/>
        <v>6</v>
      </c>
    </row>
    <row r="36" spans="1:13" ht="15" customHeight="1" x14ac:dyDescent="0.25">
      <c r="A36" s="16">
        <v>134</v>
      </c>
      <c r="B36" s="3">
        <v>16</v>
      </c>
      <c r="C36" s="3" t="s">
        <v>141</v>
      </c>
      <c r="D36" s="3" t="s">
        <v>278</v>
      </c>
      <c r="E36" s="3" t="s">
        <v>190</v>
      </c>
      <c r="F36" s="3">
        <v>2005</v>
      </c>
      <c r="G36" s="3" t="s">
        <v>249</v>
      </c>
      <c r="H36" s="25">
        <f>IF(ISBLANK(B36),"",SUMIF(M36:M41,"&lt;5",L36:L41))</f>
        <v>81</v>
      </c>
      <c r="I36" s="22">
        <f t="shared" ref="I36" si="10">IF(ISBLANK(B36),"",_xlfn.RANK.EQ(H36,$H$6:$H$65,1))</f>
        <v>5</v>
      </c>
      <c r="L36">
        <f>IF(ISBLANK(B36),9999,B36)</f>
        <v>16</v>
      </c>
      <c r="M36">
        <f>_xlfn.RANK.EQ(L36,$L$36:$L$41,1)</f>
        <v>2</v>
      </c>
    </row>
    <row r="37" spans="1:13" ht="15" customHeight="1" x14ac:dyDescent="0.25">
      <c r="A37" s="17">
        <v>135</v>
      </c>
      <c r="B37" s="4">
        <v>9</v>
      </c>
      <c r="C37" s="4" t="s">
        <v>279</v>
      </c>
      <c r="D37" s="4" t="s">
        <v>280</v>
      </c>
      <c r="E37" s="4" t="s">
        <v>190</v>
      </c>
      <c r="F37" s="4">
        <v>2005</v>
      </c>
      <c r="G37" s="4" t="s">
        <v>249</v>
      </c>
      <c r="H37" s="26"/>
      <c r="I37" s="23"/>
      <c r="L37">
        <f t="shared" si="0"/>
        <v>9</v>
      </c>
      <c r="M37">
        <f t="shared" ref="M37:M41" si="11">_xlfn.RANK.EQ(L37,$L$36:$L$41,1)</f>
        <v>1</v>
      </c>
    </row>
    <row r="38" spans="1:13" ht="15" customHeight="1" x14ac:dyDescent="0.25">
      <c r="A38" s="17">
        <v>136</v>
      </c>
      <c r="B38" s="4">
        <v>19</v>
      </c>
      <c r="C38" s="4" t="s">
        <v>281</v>
      </c>
      <c r="D38" s="4" t="s">
        <v>282</v>
      </c>
      <c r="E38" s="4" t="s">
        <v>78</v>
      </c>
      <c r="F38" s="4">
        <v>2005</v>
      </c>
      <c r="G38" s="4" t="s">
        <v>249</v>
      </c>
      <c r="H38" s="26"/>
      <c r="I38" s="23"/>
      <c r="L38">
        <f t="shared" si="0"/>
        <v>19</v>
      </c>
      <c r="M38">
        <f t="shared" si="11"/>
        <v>3</v>
      </c>
    </row>
    <row r="39" spans="1:13" ht="15" customHeight="1" x14ac:dyDescent="0.25">
      <c r="A39" s="17">
        <v>137</v>
      </c>
      <c r="B39" s="4">
        <v>37</v>
      </c>
      <c r="C39" s="4" t="s">
        <v>283</v>
      </c>
      <c r="D39" s="4" t="s">
        <v>284</v>
      </c>
      <c r="E39" s="4" t="s">
        <v>78</v>
      </c>
      <c r="F39" s="4">
        <v>2005</v>
      </c>
      <c r="G39" s="4" t="s">
        <v>249</v>
      </c>
      <c r="H39" s="26"/>
      <c r="I39" s="23"/>
      <c r="L39">
        <f t="shared" si="0"/>
        <v>37</v>
      </c>
      <c r="M39">
        <f t="shared" si="11"/>
        <v>4</v>
      </c>
    </row>
    <row r="40" spans="1:13" ht="15" customHeight="1" x14ac:dyDescent="0.25">
      <c r="A40" s="17">
        <v>138</v>
      </c>
      <c r="B40" s="4">
        <v>43</v>
      </c>
      <c r="C40" s="4" t="s">
        <v>136</v>
      </c>
      <c r="D40" s="4" t="s">
        <v>285</v>
      </c>
      <c r="E40" s="4" t="s">
        <v>190</v>
      </c>
      <c r="F40" s="4">
        <v>2005</v>
      </c>
      <c r="G40" s="4" t="s">
        <v>249</v>
      </c>
      <c r="H40" s="26"/>
      <c r="I40" s="23"/>
      <c r="L40">
        <f t="shared" si="0"/>
        <v>43</v>
      </c>
      <c r="M40">
        <f t="shared" si="11"/>
        <v>6</v>
      </c>
    </row>
    <row r="41" spans="1:13" ht="15" customHeight="1" x14ac:dyDescent="0.25">
      <c r="A41" s="18">
        <v>139</v>
      </c>
      <c r="B41" s="5">
        <v>42</v>
      </c>
      <c r="C41" s="5" t="s">
        <v>43</v>
      </c>
      <c r="D41" s="5" t="s">
        <v>286</v>
      </c>
      <c r="E41" s="5" t="s">
        <v>190</v>
      </c>
      <c r="F41" s="5">
        <v>2005</v>
      </c>
      <c r="G41" s="5" t="s">
        <v>249</v>
      </c>
      <c r="H41" s="27"/>
      <c r="I41" s="24"/>
      <c r="L41">
        <f t="shared" si="0"/>
        <v>42</v>
      </c>
      <c r="M41">
        <f t="shared" si="11"/>
        <v>5</v>
      </c>
    </row>
    <row r="42" spans="1:13" ht="15" customHeight="1" x14ac:dyDescent="0.25">
      <c r="A42" s="16">
        <v>140</v>
      </c>
      <c r="B42" s="3">
        <v>30</v>
      </c>
      <c r="C42" s="3" t="s">
        <v>323</v>
      </c>
      <c r="D42" s="3" t="s">
        <v>324</v>
      </c>
      <c r="E42" s="3" t="s">
        <v>18</v>
      </c>
      <c r="F42" s="3">
        <v>2005</v>
      </c>
      <c r="G42" s="3" t="s">
        <v>300</v>
      </c>
      <c r="H42" s="25">
        <f t="shared" ref="H42" si="12">IF(ISBLANK(B42),"",SUMIF(M42:M47,"&lt;5",L42:L47))</f>
        <v>124</v>
      </c>
      <c r="I42" s="22">
        <f t="shared" ref="I42" si="13">IF(ISBLANK(B42),"",_xlfn.RANK.EQ(H42,$H$6:$H$65,1))</f>
        <v>7</v>
      </c>
      <c r="L42">
        <f t="shared" si="0"/>
        <v>30</v>
      </c>
      <c r="M42">
        <f>_xlfn.RANK.EQ(L42,$L$42:$L$47,1)</f>
        <v>2</v>
      </c>
    </row>
    <row r="43" spans="1:13" ht="15" customHeight="1" x14ac:dyDescent="0.25">
      <c r="A43" s="17">
        <v>141</v>
      </c>
      <c r="B43" s="4">
        <v>44</v>
      </c>
      <c r="C43" s="4" t="s">
        <v>325</v>
      </c>
      <c r="D43" s="4" t="s">
        <v>326</v>
      </c>
      <c r="E43" s="4" t="s">
        <v>18</v>
      </c>
      <c r="F43" s="4">
        <v>2005</v>
      </c>
      <c r="G43" s="4" t="s">
        <v>300</v>
      </c>
      <c r="H43" s="26"/>
      <c r="I43" s="23"/>
      <c r="L43">
        <f t="shared" si="0"/>
        <v>44</v>
      </c>
      <c r="M43">
        <f t="shared" ref="M43:M47" si="14">_xlfn.RANK.EQ(L43,$L$42:$L$47,1)</f>
        <v>5</v>
      </c>
    </row>
    <row r="44" spans="1:13" ht="15" customHeight="1" x14ac:dyDescent="0.25">
      <c r="A44" s="17">
        <v>142</v>
      </c>
      <c r="B44" s="4">
        <v>35</v>
      </c>
      <c r="C44" s="4" t="s">
        <v>87</v>
      </c>
      <c r="D44" s="4" t="s">
        <v>327</v>
      </c>
      <c r="E44" s="4" t="s">
        <v>18</v>
      </c>
      <c r="F44" s="4">
        <v>2005</v>
      </c>
      <c r="G44" s="4" t="s">
        <v>300</v>
      </c>
      <c r="H44" s="26"/>
      <c r="I44" s="23"/>
      <c r="L44">
        <f t="shared" si="0"/>
        <v>35</v>
      </c>
      <c r="M44">
        <f t="shared" si="14"/>
        <v>4</v>
      </c>
    </row>
    <row r="45" spans="1:13" ht="15" customHeight="1" x14ac:dyDescent="0.25">
      <c r="A45" s="17">
        <v>143</v>
      </c>
      <c r="B45" s="4">
        <v>27</v>
      </c>
      <c r="C45" s="4" t="s">
        <v>328</v>
      </c>
      <c r="D45" s="4" t="s">
        <v>329</v>
      </c>
      <c r="E45" s="4" t="s">
        <v>18</v>
      </c>
      <c r="F45" s="4">
        <v>2005</v>
      </c>
      <c r="G45" s="4" t="s">
        <v>300</v>
      </c>
      <c r="H45" s="26"/>
      <c r="I45" s="23"/>
      <c r="L45">
        <f t="shared" si="0"/>
        <v>27</v>
      </c>
      <c r="M45">
        <f t="shared" si="14"/>
        <v>1</v>
      </c>
    </row>
    <row r="46" spans="1:13" ht="15" customHeight="1" x14ac:dyDescent="0.25">
      <c r="A46" s="17">
        <v>144</v>
      </c>
      <c r="B46" s="4">
        <v>32</v>
      </c>
      <c r="C46" s="4" t="s">
        <v>134</v>
      </c>
      <c r="D46" s="4" t="s">
        <v>442</v>
      </c>
      <c r="E46" s="4" t="s">
        <v>18</v>
      </c>
      <c r="F46" s="4">
        <v>2003</v>
      </c>
      <c r="G46" s="4" t="s">
        <v>300</v>
      </c>
      <c r="H46" s="26"/>
      <c r="I46" s="23"/>
      <c r="L46">
        <f t="shared" si="0"/>
        <v>32</v>
      </c>
      <c r="M46">
        <f t="shared" si="14"/>
        <v>3</v>
      </c>
    </row>
    <row r="47" spans="1:13" ht="15" customHeight="1" x14ac:dyDescent="0.25">
      <c r="A47" s="18">
        <v>145</v>
      </c>
      <c r="B47" s="5"/>
      <c r="C47" s="5"/>
      <c r="D47" s="5"/>
      <c r="E47" s="5"/>
      <c r="F47" s="5"/>
      <c r="G47" s="5"/>
      <c r="H47" s="27"/>
      <c r="I47" s="24"/>
      <c r="L47">
        <f t="shared" si="0"/>
        <v>9999</v>
      </c>
      <c r="M47">
        <f t="shared" si="14"/>
        <v>6</v>
      </c>
    </row>
    <row r="48" spans="1:13" ht="15" customHeight="1" x14ac:dyDescent="0.25">
      <c r="A48" s="16">
        <v>146</v>
      </c>
      <c r="B48" s="3">
        <v>36</v>
      </c>
      <c r="C48" s="3" t="s">
        <v>188</v>
      </c>
      <c r="D48" s="3" t="s">
        <v>354</v>
      </c>
      <c r="E48" s="3" t="s">
        <v>348</v>
      </c>
      <c r="F48" s="3">
        <v>2005</v>
      </c>
      <c r="G48" s="3" t="s">
        <v>349</v>
      </c>
      <c r="H48" s="25">
        <f t="shared" ref="H48" si="15">IF(ISBLANK(B48),"",SUMIF(M48:M53,"&lt;5",L48:L53))</f>
        <v>128</v>
      </c>
      <c r="I48" s="22">
        <f t="shared" ref="I48" si="16">IF(ISBLANK(B48),"",_xlfn.RANK.EQ(H48,$H$6:$H$65,1))</f>
        <v>8</v>
      </c>
      <c r="L48">
        <f t="shared" si="0"/>
        <v>36</v>
      </c>
      <c r="M48">
        <f>_xlfn.RANK.EQ(L48,$L$48:$L$53,1)</f>
        <v>3</v>
      </c>
    </row>
    <row r="49" spans="1:13" ht="15" customHeight="1" x14ac:dyDescent="0.25">
      <c r="A49" s="17">
        <v>147</v>
      </c>
      <c r="B49" s="4"/>
      <c r="C49" s="4"/>
      <c r="D49" s="4"/>
      <c r="E49" s="4"/>
      <c r="F49" s="4"/>
      <c r="G49" s="4"/>
      <c r="H49" s="26"/>
      <c r="I49" s="23"/>
      <c r="L49">
        <f t="shared" si="0"/>
        <v>9999</v>
      </c>
      <c r="M49">
        <f t="shared" ref="M49:M53" si="17">_xlfn.RANK.EQ(L49,$L$48:$L$53,1)</f>
        <v>6</v>
      </c>
    </row>
    <row r="50" spans="1:13" ht="15" customHeight="1" x14ac:dyDescent="0.25">
      <c r="A50" s="17">
        <v>148</v>
      </c>
      <c r="B50" s="4">
        <v>13</v>
      </c>
      <c r="C50" s="4" t="s">
        <v>118</v>
      </c>
      <c r="D50" s="4" t="s">
        <v>355</v>
      </c>
      <c r="E50" s="4" t="s">
        <v>348</v>
      </c>
      <c r="F50" s="4">
        <v>2004</v>
      </c>
      <c r="G50" s="4" t="s">
        <v>349</v>
      </c>
      <c r="H50" s="26"/>
      <c r="I50" s="23"/>
      <c r="L50">
        <f t="shared" si="0"/>
        <v>13</v>
      </c>
      <c r="M50">
        <f t="shared" si="17"/>
        <v>1</v>
      </c>
    </row>
    <row r="51" spans="1:13" ht="15" customHeight="1" x14ac:dyDescent="0.25">
      <c r="A51" s="17">
        <v>149</v>
      </c>
      <c r="B51" s="4">
        <v>33</v>
      </c>
      <c r="C51" s="4" t="s">
        <v>141</v>
      </c>
      <c r="D51" s="4" t="s">
        <v>356</v>
      </c>
      <c r="E51" s="4" t="s">
        <v>348</v>
      </c>
      <c r="F51" s="4">
        <v>2004</v>
      </c>
      <c r="G51" s="4" t="s">
        <v>349</v>
      </c>
      <c r="H51" s="26"/>
      <c r="I51" s="23"/>
      <c r="L51">
        <f t="shared" si="0"/>
        <v>33</v>
      </c>
      <c r="M51">
        <f t="shared" si="17"/>
        <v>2</v>
      </c>
    </row>
    <row r="52" spans="1:13" ht="15" customHeight="1" x14ac:dyDescent="0.25">
      <c r="A52" s="17">
        <v>150</v>
      </c>
      <c r="B52" s="4">
        <v>46</v>
      </c>
      <c r="C52" s="4" t="s">
        <v>130</v>
      </c>
      <c r="D52" s="4" t="s">
        <v>357</v>
      </c>
      <c r="E52" s="4" t="s">
        <v>352</v>
      </c>
      <c r="F52" s="4">
        <v>2005</v>
      </c>
      <c r="G52" s="4" t="s">
        <v>349</v>
      </c>
      <c r="H52" s="26"/>
      <c r="I52" s="23"/>
      <c r="L52">
        <f t="shared" si="0"/>
        <v>46</v>
      </c>
      <c r="M52">
        <f t="shared" si="17"/>
        <v>4</v>
      </c>
    </row>
    <row r="53" spans="1:13" ht="15" customHeight="1" x14ac:dyDescent="0.25">
      <c r="A53" s="18">
        <v>151</v>
      </c>
      <c r="B53" s="5">
        <v>47</v>
      </c>
      <c r="C53" s="5" t="s">
        <v>43</v>
      </c>
      <c r="D53" s="5" t="s">
        <v>358</v>
      </c>
      <c r="E53" s="5" t="s">
        <v>352</v>
      </c>
      <c r="F53" s="5">
        <v>2006</v>
      </c>
      <c r="G53" s="5" t="s">
        <v>349</v>
      </c>
      <c r="H53" s="27"/>
      <c r="I53" s="24"/>
      <c r="L53">
        <f t="shared" si="0"/>
        <v>47</v>
      </c>
      <c r="M53">
        <f t="shared" si="17"/>
        <v>5</v>
      </c>
    </row>
    <row r="54" spans="1:13" ht="15" customHeight="1" x14ac:dyDescent="0.25">
      <c r="A54" s="16">
        <v>152</v>
      </c>
      <c r="B54" s="3">
        <v>2</v>
      </c>
      <c r="C54" s="3" t="s">
        <v>381</v>
      </c>
      <c r="D54" s="3" t="s">
        <v>133</v>
      </c>
      <c r="E54" s="3" t="s">
        <v>56</v>
      </c>
      <c r="F54" s="3">
        <v>2006</v>
      </c>
      <c r="G54" s="3" t="s">
        <v>360</v>
      </c>
      <c r="H54" s="25">
        <f t="shared" ref="H54" si="18">IF(ISBLANK(B54),"",SUMIF(M54:M59,"&lt;5",L54:L59))</f>
        <v>74</v>
      </c>
      <c r="I54" s="22">
        <f t="shared" ref="I54" si="19">IF(ISBLANK(B54),"",_xlfn.RANK.EQ(H54,$H$6:$H$65,1))</f>
        <v>4</v>
      </c>
      <c r="L54">
        <f t="shared" si="0"/>
        <v>2</v>
      </c>
      <c r="M54">
        <f>_xlfn.RANK.EQ(L54,$L$54:$L$59,1)</f>
        <v>1</v>
      </c>
    </row>
    <row r="55" spans="1:13" ht="15" customHeight="1" x14ac:dyDescent="0.25">
      <c r="A55" s="17">
        <v>153</v>
      </c>
      <c r="B55" s="4"/>
      <c r="C55" s="4"/>
      <c r="D55" s="4"/>
      <c r="E55" s="4"/>
      <c r="F55" s="4"/>
      <c r="G55" s="4"/>
      <c r="H55" s="26"/>
      <c r="I55" s="23"/>
      <c r="L55">
        <f t="shared" si="0"/>
        <v>9999</v>
      </c>
      <c r="M55">
        <f t="shared" ref="M55:M59" si="20">_xlfn.RANK.EQ(L55,$L$54:$L$59,1)</f>
        <v>5</v>
      </c>
    </row>
    <row r="56" spans="1:13" ht="15" customHeight="1" x14ac:dyDescent="0.25">
      <c r="A56" s="17">
        <v>154</v>
      </c>
      <c r="B56" s="4">
        <v>15</v>
      </c>
      <c r="C56" s="4" t="s">
        <v>168</v>
      </c>
      <c r="D56" s="4" t="s">
        <v>382</v>
      </c>
      <c r="E56" s="4" t="s">
        <v>376</v>
      </c>
      <c r="F56" s="4">
        <v>2005</v>
      </c>
      <c r="G56" s="4" t="s">
        <v>360</v>
      </c>
      <c r="H56" s="26"/>
      <c r="I56" s="23"/>
      <c r="L56">
        <f t="shared" si="0"/>
        <v>15</v>
      </c>
      <c r="M56">
        <f t="shared" si="20"/>
        <v>2</v>
      </c>
    </row>
    <row r="57" spans="1:13" ht="15" customHeight="1" x14ac:dyDescent="0.25">
      <c r="A57" s="17">
        <v>155</v>
      </c>
      <c r="B57" s="4">
        <v>31</v>
      </c>
      <c r="C57" s="4" t="s">
        <v>383</v>
      </c>
      <c r="D57" s="4" t="s">
        <v>215</v>
      </c>
      <c r="E57" s="4" t="s">
        <v>68</v>
      </c>
      <c r="F57" s="4">
        <v>2005</v>
      </c>
      <c r="G57" s="4" t="s">
        <v>360</v>
      </c>
      <c r="H57" s="26"/>
      <c r="I57" s="23"/>
      <c r="L57">
        <f t="shared" si="0"/>
        <v>31</v>
      </c>
      <c r="M57">
        <f t="shared" si="20"/>
        <v>4</v>
      </c>
    </row>
    <row r="58" spans="1:13" ht="15" customHeight="1" x14ac:dyDescent="0.25">
      <c r="A58" s="17">
        <v>156</v>
      </c>
      <c r="B58" s="4">
        <v>26</v>
      </c>
      <c r="C58" s="4" t="s">
        <v>337</v>
      </c>
      <c r="D58" s="4" t="s">
        <v>384</v>
      </c>
      <c r="E58" s="4" t="s">
        <v>68</v>
      </c>
      <c r="F58" s="4">
        <v>2005</v>
      </c>
      <c r="G58" s="4" t="s">
        <v>360</v>
      </c>
      <c r="H58" s="26"/>
      <c r="I58" s="23"/>
      <c r="L58">
        <f t="shared" si="0"/>
        <v>26</v>
      </c>
      <c r="M58">
        <f t="shared" si="20"/>
        <v>3</v>
      </c>
    </row>
    <row r="59" spans="1:13" ht="15" customHeight="1" x14ac:dyDescent="0.25">
      <c r="A59" s="18"/>
      <c r="B59" s="5"/>
      <c r="C59" s="5"/>
      <c r="D59" s="5"/>
      <c r="E59" s="5"/>
      <c r="F59" s="5"/>
      <c r="G59" s="5"/>
      <c r="H59" s="27"/>
      <c r="I59" s="24"/>
      <c r="L59">
        <f t="shared" si="0"/>
        <v>9999</v>
      </c>
      <c r="M59">
        <f t="shared" si="20"/>
        <v>5</v>
      </c>
    </row>
    <row r="60" spans="1:13" ht="15" customHeight="1" x14ac:dyDescent="0.25">
      <c r="A60" s="16">
        <v>157</v>
      </c>
      <c r="B60" s="3">
        <v>10</v>
      </c>
      <c r="C60" s="3" t="s">
        <v>412</v>
      </c>
      <c r="D60" s="3" t="s">
        <v>413</v>
      </c>
      <c r="E60" s="3">
        <v>9</v>
      </c>
      <c r="F60" s="3">
        <v>2004</v>
      </c>
      <c r="G60" s="3" t="s">
        <v>391</v>
      </c>
      <c r="H60" s="25">
        <f t="shared" ref="H60" si="21">IF(ISBLANK(B60),"",SUMIF(M60:M65,"&lt;5",L60:L65))</f>
        <v>64</v>
      </c>
      <c r="I60" s="22">
        <f t="shared" ref="I60" si="22">IF(ISBLANK(B60),"",_xlfn.RANK.EQ(H60,$H$6:$H$65,1))</f>
        <v>3</v>
      </c>
      <c r="L60">
        <f t="shared" si="0"/>
        <v>10</v>
      </c>
      <c r="M60">
        <f>_xlfn.RANK.EQ(L60,$L$60:$L$65,1)</f>
        <v>1</v>
      </c>
    </row>
    <row r="61" spans="1:13" ht="15" customHeight="1" x14ac:dyDescent="0.25">
      <c r="A61" s="17">
        <v>158</v>
      </c>
      <c r="B61" s="4">
        <v>23</v>
      </c>
      <c r="C61" s="4" t="s">
        <v>414</v>
      </c>
      <c r="D61" s="4" t="s">
        <v>415</v>
      </c>
      <c r="E61" s="4">
        <v>8</v>
      </c>
      <c r="F61" s="4">
        <v>2005</v>
      </c>
      <c r="G61" s="4" t="s">
        <v>391</v>
      </c>
      <c r="H61" s="26"/>
      <c r="I61" s="23"/>
      <c r="L61">
        <f t="shared" si="0"/>
        <v>23</v>
      </c>
      <c r="M61">
        <f t="shared" ref="M61:M65" si="23">_xlfn.RANK.EQ(L61,$L$60:$L$65,1)</f>
        <v>5</v>
      </c>
    </row>
    <row r="62" spans="1:13" ht="15" customHeight="1" x14ac:dyDescent="0.25">
      <c r="A62" s="17">
        <v>159</v>
      </c>
      <c r="B62" s="4">
        <v>22</v>
      </c>
      <c r="C62" s="4" t="s">
        <v>416</v>
      </c>
      <c r="D62" s="4" t="s">
        <v>417</v>
      </c>
      <c r="E62" s="4">
        <v>8</v>
      </c>
      <c r="F62" s="4">
        <v>2006</v>
      </c>
      <c r="G62" s="4" t="s">
        <v>391</v>
      </c>
      <c r="H62" s="26"/>
      <c r="I62" s="23"/>
      <c r="L62">
        <f t="shared" si="0"/>
        <v>22</v>
      </c>
      <c r="M62">
        <f t="shared" si="23"/>
        <v>4</v>
      </c>
    </row>
    <row r="63" spans="1:13" ht="15" customHeight="1" x14ac:dyDescent="0.25">
      <c r="A63" s="17">
        <v>160</v>
      </c>
      <c r="B63" s="4">
        <v>21</v>
      </c>
      <c r="C63" s="4" t="s">
        <v>418</v>
      </c>
      <c r="D63" s="4" t="s">
        <v>419</v>
      </c>
      <c r="E63" s="4">
        <v>8</v>
      </c>
      <c r="F63" s="4">
        <v>2005</v>
      </c>
      <c r="G63" s="4" t="s">
        <v>391</v>
      </c>
      <c r="H63" s="26"/>
      <c r="I63" s="23"/>
      <c r="L63">
        <f t="shared" si="0"/>
        <v>21</v>
      </c>
      <c r="M63">
        <f t="shared" si="23"/>
        <v>3</v>
      </c>
    </row>
    <row r="64" spans="1:13" ht="15" customHeight="1" x14ac:dyDescent="0.25">
      <c r="A64" s="17">
        <v>161</v>
      </c>
      <c r="B64" s="4">
        <v>11</v>
      </c>
      <c r="C64" s="4" t="s">
        <v>420</v>
      </c>
      <c r="D64" s="4" t="s">
        <v>421</v>
      </c>
      <c r="E64" s="4">
        <v>9</v>
      </c>
      <c r="F64" s="4">
        <v>2004</v>
      </c>
      <c r="G64" s="4" t="s">
        <v>391</v>
      </c>
      <c r="H64" s="26"/>
      <c r="I64" s="23"/>
      <c r="L64">
        <f t="shared" si="0"/>
        <v>11</v>
      </c>
      <c r="M64">
        <f t="shared" si="23"/>
        <v>2</v>
      </c>
    </row>
    <row r="65" spans="1:13" ht="15" customHeight="1" x14ac:dyDescent="0.25">
      <c r="A65" s="18">
        <v>162</v>
      </c>
      <c r="B65" s="5">
        <v>29</v>
      </c>
      <c r="C65" s="5" t="s">
        <v>422</v>
      </c>
      <c r="D65" s="5" t="s">
        <v>206</v>
      </c>
      <c r="E65" s="5">
        <v>8</v>
      </c>
      <c r="F65" s="5">
        <v>2005</v>
      </c>
      <c r="G65" s="5" t="s">
        <v>391</v>
      </c>
      <c r="H65" s="27"/>
      <c r="I65" s="24"/>
      <c r="L65">
        <f t="shared" si="0"/>
        <v>29</v>
      </c>
      <c r="M65">
        <f t="shared" si="23"/>
        <v>6</v>
      </c>
    </row>
    <row r="66" spans="1:13" ht="15" customHeight="1" x14ac:dyDescent="0.25">
      <c r="A66" s="3"/>
      <c r="B66" s="3"/>
      <c r="C66" s="3"/>
      <c r="D66" s="3"/>
      <c r="E66" s="3"/>
      <c r="F66" s="3"/>
      <c r="G66" s="3"/>
      <c r="H66" s="25" t="str">
        <f t="shared" ref="H66" si="24">IF(ISBLANK(B66),"",SUMIF(M66:M71,"&lt;5",L66:L71))</f>
        <v/>
      </c>
      <c r="I66" s="22" t="str">
        <f t="shared" ref="I66" si="25">IF(ISBLANK(B66),"",_xlfn.RANK.EQ(H66,$H$6:$H$41,1))</f>
        <v/>
      </c>
      <c r="L66">
        <f t="shared" si="0"/>
        <v>9999</v>
      </c>
      <c r="M66">
        <f>_xlfn.RANK.EQ(L66,$L$66:$L$71,1)</f>
        <v>1</v>
      </c>
    </row>
    <row r="67" spans="1:13" ht="15" customHeight="1" x14ac:dyDescent="0.25">
      <c r="A67" s="4"/>
      <c r="B67" s="4"/>
      <c r="C67" s="4"/>
      <c r="D67" s="4"/>
      <c r="E67" s="4"/>
      <c r="F67" s="4"/>
      <c r="G67" s="4"/>
      <c r="H67" s="26"/>
      <c r="I67" s="23"/>
      <c r="L67">
        <f t="shared" si="0"/>
        <v>9999</v>
      </c>
      <c r="M67">
        <f t="shared" ref="M67:M71" si="26">_xlfn.RANK.EQ(L67,$L$66:$L$71,1)</f>
        <v>1</v>
      </c>
    </row>
    <row r="68" spans="1:13" ht="15" customHeight="1" x14ac:dyDescent="0.25">
      <c r="A68" s="4"/>
      <c r="B68" s="4"/>
      <c r="C68" s="4"/>
      <c r="D68" s="4"/>
      <c r="E68" s="4"/>
      <c r="F68" s="4"/>
      <c r="G68" s="4"/>
      <c r="H68" s="26"/>
      <c r="I68" s="23"/>
      <c r="L68">
        <f t="shared" si="0"/>
        <v>9999</v>
      </c>
      <c r="M68">
        <f t="shared" si="26"/>
        <v>1</v>
      </c>
    </row>
    <row r="69" spans="1:13" ht="15" customHeight="1" x14ac:dyDescent="0.25">
      <c r="A69" s="4"/>
      <c r="B69" s="4"/>
      <c r="C69" s="4"/>
      <c r="D69" s="4"/>
      <c r="E69" s="4"/>
      <c r="F69" s="4"/>
      <c r="G69" s="4"/>
      <c r="H69" s="26"/>
      <c r="I69" s="23"/>
      <c r="L69">
        <f t="shared" si="0"/>
        <v>9999</v>
      </c>
      <c r="M69">
        <f t="shared" si="26"/>
        <v>1</v>
      </c>
    </row>
    <row r="70" spans="1:13" ht="15" customHeight="1" x14ac:dyDescent="0.25">
      <c r="A70" s="4"/>
      <c r="B70" s="4"/>
      <c r="C70" s="4"/>
      <c r="D70" s="4"/>
      <c r="E70" s="4"/>
      <c r="F70" s="4"/>
      <c r="G70" s="4"/>
      <c r="H70" s="26"/>
      <c r="I70" s="23"/>
      <c r="L70">
        <f t="shared" si="0"/>
        <v>9999</v>
      </c>
      <c r="M70">
        <f t="shared" si="26"/>
        <v>1</v>
      </c>
    </row>
    <row r="71" spans="1:13" ht="15" customHeight="1" x14ac:dyDescent="0.25">
      <c r="A71" s="5"/>
      <c r="B71" s="5"/>
      <c r="C71" s="5"/>
      <c r="D71" s="5"/>
      <c r="E71" s="5"/>
      <c r="F71" s="5"/>
      <c r="G71" s="5"/>
      <c r="H71" s="27"/>
      <c r="I71" s="24"/>
      <c r="L71">
        <f t="shared" ref="L71" si="27">IF(ISBLANK(B71),9999,B71)</f>
        <v>9999</v>
      </c>
      <c r="M71">
        <f t="shared" si="26"/>
        <v>1</v>
      </c>
    </row>
  </sheetData>
  <protectedRanges>
    <protectedRange sqref="C6:G41" name="Oblast1"/>
  </protectedRanges>
  <mergeCells count="23">
    <mergeCell ref="I36:I41"/>
    <mergeCell ref="H6:H11"/>
    <mergeCell ref="I6:I11"/>
    <mergeCell ref="H12:H17"/>
    <mergeCell ref="I12:I17"/>
    <mergeCell ref="H18:H23"/>
    <mergeCell ref="I18:I23"/>
    <mergeCell ref="H60:H65"/>
    <mergeCell ref="I60:I65"/>
    <mergeCell ref="H66:H71"/>
    <mergeCell ref="I66:I71"/>
    <mergeCell ref="A1:I1"/>
    <mergeCell ref="H42:H47"/>
    <mergeCell ref="I42:I47"/>
    <mergeCell ref="H48:H53"/>
    <mergeCell ref="I48:I53"/>
    <mergeCell ref="H54:H59"/>
    <mergeCell ref="I54:I59"/>
    <mergeCell ref="H24:H29"/>
    <mergeCell ref="I24:I29"/>
    <mergeCell ref="H30:H35"/>
    <mergeCell ref="I30:I35"/>
    <mergeCell ref="H36:H41"/>
  </mergeCells>
  <conditionalFormatting sqref="B6:B41">
    <cfRule type="duplicateValues" dxfId="7" priority="6"/>
  </conditionalFormatting>
  <conditionalFormatting sqref="B42:B47">
    <cfRule type="duplicateValues" dxfId="6" priority="5"/>
  </conditionalFormatting>
  <conditionalFormatting sqref="B48:B53">
    <cfRule type="duplicateValues" dxfId="5" priority="4"/>
  </conditionalFormatting>
  <conditionalFormatting sqref="B54:B59">
    <cfRule type="duplicateValues" dxfId="4" priority="3"/>
  </conditionalFormatting>
  <conditionalFormatting sqref="B60:B65">
    <cfRule type="duplicateValues" dxfId="3" priority="2"/>
  </conditionalFormatting>
  <conditionalFormatting sqref="B66:B71">
    <cfRule type="duplicateValues" dxfId="2" priority="1"/>
  </conditionalFormatting>
  <pageMargins left="0.25" right="0.25" top="0.75" bottom="0.75" header="0.3" footer="0.3"/>
  <pageSetup paperSize="9" orientation="portrait" horizontalDpi="4294967294" r:id="rId1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K22" sqref="K22"/>
    </sheetView>
  </sheetViews>
  <sheetFormatPr defaultRowHeight="15" x14ac:dyDescent="0.25"/>
  <cols>
    <col min="1" max="2" width="7.42578125" customWidth="1"/>
    <col min="3" max="3" width="8.42578125" bestFit="1" customWidth="1"/>
    <col min="4" max="4" width="16.140625" customWidth="1"/>
    <col min="5" max="5" width="6.85546875" bestFit="1" customWidth="1"/>
    <col min="6" max="6" width="8.140625" bestFit="1" customWidth="1"/>
    <col min="7" max="7" width="22.140625" bestFit="1" customWidth="1"/>
    <col min="8" max="8" width="7.140625" bestFit="1" customWidth="1"/>
    <col min="9" max="9" width="11.7109375" bestFit="1" customWidth="1"/>
    <col min="12" max="13" width="0" hidden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8.75" x14ac:dyDescent="0.3">
      <c r="A2" s="6" t="s">
        <v>16</v>
      </c>
      <c r="D2" s="1" t="s">
        <v>15</v>
      </c>
    </row>
    <row r="3" spans="1:13" ht="15.75" x14ac:dyDescent="0.25">
      <c r="A3" s="1" t="s">
        <v>1</v>
      </c>
      <c r="D3" t="s">
        <v>12</v>
      </c>
      <c r="G3" t="s">
        <v>390</v>
      </c>
      <c r="H3" t="s">
        <v>424</v>
      </c>
    </row>
    <row r="4" spans="1:13" x14ac:dyDescent="0.25">
      <c r="A4" t="s">
        <v>423</v>
      </c>
      <c r="C4">
        <f>COUNTA(C6:C41)</f>
        <v>14</v>
      </c>
      <c r="G4" t="s">
        <v>436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2" t="s">
        <v>41</v>
      </c>
      <c r="L5" t="s">
        <v>38</v>
      </c>
      <c r="M5" t="s">
        <v>39</v>
      </c>
    </row>
    <row r="6" spans="1:13" x14ac:dyDescent="0.25">
      <c r="A6" s="9">
        <v>169</v>
      </c>
      <c r="B6" s="3">
        <v>1</v>
      </c>
      <c r="C6" s="3" t="s">
        <v>145</v>
      </c>
      <c r="D6" s="3" t="s">
        <v>287</v>
      </c>
      <c r="E6" s="3" t="s">
        <v>56</v>
      </c>
      <c r="F6" s="3">
        <v>2000</v>
      </c>
      <c r="G6" s="3" t="s">
        <v>288</v>
      </c>
      <c r="H6" s="25">
        <f>IF(ISBLANK(B6),"",SUMIF(M6:M11,"&lt;5",L6:L11))</f>
        <v>25</v>
      </c>
      <c r="I6" s="22">
        <f>IF(ISBLANK(B6),"",_xlfn.RANK.EQ(H6,$H$6:$H$41,1))</f>
        <v>2</v>
      </c>
      <c r="L6">
        <f>IF(ISBLANK(B6),9999,B6)</f>
        <v>1</v>
      </c>
      <c r="M6">
        <f>_xlfn.RANK.EQ(L6,L6:L11,1)</f>
        <v>1</v>
      </c>
    </row>
    <row r="7" spans="1:13" x14ac:dyDescent="0.25">
      <c r="A7" s="10">
        <v>170</v>
      </c>
      <c r="B7" s="4">
        <v>9</v>
      </c>
      <c r="C7" s="4" t="s">
        <v>140</v>
      </c>
      <c r="D7" s="4" t="s">
        <v>63</v>
      </c>
      <c r="E7" s="4" t="s">
        <v>56</v>
      </c>
      <c r="F7" s="4">
        <v>2000</v>
      </c>
      <c r="G7" s="4" t="s">
        <v>288</v>
      </c>
      <c r="H7" s="26"/>
      <c r="I7" s="23"/>
      <c r="L7">
        <f t="shared" ref="L7:L41" si="0">IF(ISBLANK(B7),9999,B7)</f>
        <v>9</v>
      </c>
      <c r="M7">
        <f t="shared" ref="M7:M11" si="1">_xlfn.RANK.EQ(L7,$L$6:$L$11,1)</f>
        <v>4</v>
      </c>
    </row>
    <row r="8" spans="1:13" x14ac:dyDescent="0.25">
      <c r="A8" s="10">
        <v>171</v>
      </c>
      <c r="B8" s="4"/>
      <c r="C8" s="4" t="s">
        <v>289</v>
      </c>
      <c r="D8" s="4" t="s">
        <v>290</v>
      </c>
      <c r="E8" s="4" t="s">
        <v>291</v>
      </c>
      <c r="F8" s="4">
        <v>2000</v>
      </c>
      <c r="G8" s="4" t="s">
        <v>288</v>
      </c>
      <c r="H8" s="26"/>
      <c r="I8" s="23"/>
      <c r="L8">
        <f t="shared" si="0"/>
        <v>9999</v>
      </c>
      <c r="M8">
        <f t="shared" si="1"/>
        <v>5</v>
      </c>
    </row>
    <row r="9" spans="1:13" x14ac:dyDescent="0.25">
      <c r="A9" s="10">
        <v>172</v>
      </c>
      <c r="B9" s="4">
        <v>7</v>
      </c>
      <c r="C9" s="4" t="s">
        <v>147</v>
      </c>
      <c r="D9" s="4" t="s">
        <v>292</v>
      </c>
      <c r="E9" s="4" t="s">
        <v>291</v>
      </c>
      <c r="F9" s="4">
        <v>2001</v>
      </c>
      <c r="G9" s="4" t="s">
        <v>288</v>
      </c>
      <c r="H9" s="26"/>
      <c r="I9" s="23"/>
      <c r="L9">
        <f t="shared" si="0"/>
        <v>7</v>
      </c>
      <c r="M9">
        <f t="shared" si="1"/>
        <v>2</v>
      </c>
    </row>
    <row r="10" spans="1:13" x14ac:dyDescent="0.25">
      <c r="A10" s="10">
        <v>173</v>
      </c>
      <c r="B10" s="4">
        <v>8</v>
      </c>
      <c r="C10" s="4" t="s">
        <v>189</v>
      </c>
      <c r="D10" s="4" t="s">
        <v>388</v>
      </c>
      <c r="E10" s="4" t="s">
        <v>389</v>
      </c>
      <c r="F10" s="4">
        <v>2003</v>
      </c>
      <c r="G10" s="4" t="s">
        <v>288</v>
      </c>
      <c r="H10" s="26"/>
      <c r="I10" s="23"/>
      <c r="L10">
        <f t="shared" si="0"/>
        <v>8</v>
      </c>
      <c r="M10">
        <f t="shared" si="1"/>
        <v>3</v>
      </c>
    </row>
    <row r="11" spans="1:13" x14ac:dyDescent="0.25">
      <c r="A11" s="11"/>
      <c r="B11" s="5"/>
      <c r="C11" s="5"/>
      <c r="D11" s="5"/>
      <c r="E11" s="5"/>
      <c r="F11" s="5"/>
      <c r="G11" s="5"/>
      <c r="H11" s="27"/>
      <c r="I11" s="24"/>
      <c r="L11">
        <f t="shared" si="0"/>
        <v>9999</v>
      </c>
      <c r="M11">
        <f t="shared" si="1"/>
        <v>5</v>
      </c>
    </row>
    <row r="12" spans="1:13" ht="15" customHeight="1" x14ac:dyDescent="0.25">
      <c r="A12" s="9">
        <v>174</v>
      </c>
      <c r="B12" s="3">
        <v>5</v>
      </c>
      <c r="C12" s="3" t="s">
        <v>198</v>
      </c>
      <c r="D12" s="3" t="s">
        <v>302</v>
      </c>
      <c r="E12" s="3" t="s">
        <v>339</v>
      </c>
      <c r="F12" s="3">
        <v>2003</v>
      </c>
      <c r="G12" s="3" t="s">
        <v>300</v>
      </c>
      <c r="H12" s="25">
        <f>IF(ISBLANK(B12),"",SUMIF(M12:M17,"&lt;5",L12:L17))</f>
        <v>14</v>
      </c>
      <c r="I12" s="22">
        <f t="shared" ref="I12" si="2">IF(ISBLANK(B12),"",_xlfn.RANK.EQ(H12,$H$6:$H$41,1))</f>
        <v>1</v>
      </c>
      <c r="L12">
        <f>IF(ISBLANK(B12),9999,B12)</f>
        <v>5</v>
      </c>
      <c r="M12">
        <f>_xlfn.RANK.EQ(L12,$L$12:$L$17,1)</f>
        <v>4</v>
      </c>
    </row>
    <row r="13" spans="1:13" ht="15" customHeight="1" x14ac:dyDescent="0.25">
      <c r="A13" s="10">
        <v>175</v>
      </c>
      <c r="B13" s="4">
        <v>2</v>
      </c>
      <c r="C13" s="4" t="s">
        <v>145</v>
      </c>
      <c r="D13" s="4" t="s">
        <v>330</v>
      </c>
      <c r="E13" s="4" t="s">
        <v>339</v>
      </c>
      <c r="F13" s="4">
        <v>2003</v>
      </c>
      <c r="G13" s="4" t="s">
        <v>300</v>
      </c>
      <c r="H13" s="26"/>
      <c r="I13" s="23"/>
      <c r="L13">
        <f t="shared" si="0"/>
        <v>2</v>
      </c>
      <c r="M13">
        <f t="shared" ref="M13:M17" si="3">_xlfn.RANK.EQ(L13,$L$12:$L$17,1)</f>
        <v>1</v>
      </c>
    </row>
    <row r="14" spans="1:13" ht="15" customHeight="1" x14ac:dyDescent="0.25">
      <c r="A14" s="10">
        <v>176</v>
      </c>
      <c r="B14" s="4">
        <v>3</v>
      </c>
      <c r="C14" s="4" t="s">
        <v>331</v>
      </c>
      <c r="D14" s="4" t="s">
        <v>332</v>
      </c>
      <c r="E14" s="4" t="s">
        <v>6</v>
      </c>
      <c r="F14" s="4">
        <v>2002</v>
      </c>
      <c r="G14" s="4" t="s">
        <v>300</v>
      </c>
      <c r="H14" s="26"/>
      <c r="I14" s="23"/>
      <c r="L14">
        <f t="shared" si="0"/>
        <v>3</v>
      </c>
      <c r="M14">
        <f t="shared" si="3"/>
        <v>2</v>
      </c>
    </row>
    <row r="15" spans="1:13" ht="15" customHeight="1" x14ac:dyDescent="0.25">
      <c r="A15" s="10">
        <v>177</v>
      </c>
      <c r="B15" s="4">
        <v>4</v>
      </c>
      <c r="C15" s="4" t="s">
        <v>222</v>
      </c>
      <c r="D15" s="4" t="s">
        <v>159</v>
      </c>
      <c r="E15" s="4" t="s">
        <v>339</v>
      </c>
      <c r="F15" s="4">
        <v>2004</v>
      </c>
      <c r="G15" s="4" t="s">
        <v>300</v>
      </c>
      <c r="H15" s="26"/>
      <c r="I15" s="23"/>
      <c r="L15">
        <f t="shared" si="0"/>
        <v>4</v>
      </c>
      <c r="M15">
        <f t="shared" si="3"/>
        <v>3</v>
      </c>
    </row>
    <row r="16" spans="1:13" ht="15" customHeight="1" x14ac:dyDescent="0.25">
      <c r="A16" s="10">
        <v>178</v>
      </c>
      <c r="B16" s="4">
        <v>6</v>
      </c>
      <c r="C16" s="4" t="s">
        <v>189</v>
      </c>
      <c r="D16" s="4" t="s">
        <v>437</v>
      </c>
      <c r="E16" s="4" t="s">
        <v>6</v>
      </c>
      <c r="F16" s="4">
        <v>2002</v>
      </c>
      <c r="G16" s="4" t="s">
        <v>300</v>
      </c>
      <c r="H16" s="26"/>
      <c r="I16" s="23"/>
      <c r="L16">
        <f t="shared" si="0"/>
        <v>6</v>
      </c>
      <c r="M16">
        <f t="shared" si="3"/>
        <v>5</v>
      </c>
    </row>
    <row r="17" spans="1:13" ht="15" customHeight="1" x14ac:dyDescent="0.25">
      <c r="A17" s="5"/>
      <c r="B17" s="5"/>
      <c r="C17" s="5"/>
      <c r="D17" s="5"/>
      <c r="E17" s="5"/>
      <c r="F17" s="5"/>
      <c r="G17" s="5"/>
      <c r="H17" s="27"/>
      <c r="I17" s="24"/>
      <c r="L17">
        <f t="shared" si="0"/>
        <v>9999</v>
      </c>
      <c r="M17">
        <f t="shared" si="3"/>
        <v>6</v>
      </c>
    </row>
    <row r="18" spans="1:13" ht="15" customHeight="1" x14ac:dyDescent="0.25">
      <c r="A18" s="9">
        <v>179</v>
      </c>
      <c r="B18" s="3">
        <v>10</v>
      </c>
      <c r="C18" s="3" t="s">
        <v>145</v>
      </c>
      <c r="D18" s="3" t="s">
        <v>452</v>
      </c>
      <c r="E18" s="3" t="s">
        <v>5</v>
      </c>
      <c r="F18" s="3">
        <v>2002</v>
      </c>
      <c r="G18" s="3" t="s">
        <v>124</v>
      </c>
      <c r="H18" s="25">
        <f>IF(ISBLANK(B18),"",SUMIF(M18:M23,"&lt;5",L18:L23))</f>
        <v>46</v>
      </c>
      <c r="I18" s="22">
        <f t="shared" ref="I18" si="4">IF(ISBLANK(B18),"",_xlfn.RANK.EQ(H18,$H$6:$H$41,1))</f>
        <v>3</v>
      </c>
      <c r="L18">
        <f>IF(ISBLANK(B18),9999,B18)</f>
        <v>10</v>
      </c>
      <c r="M18">
        <f>_xlfn.RANK.EQ(L18,$L$18:$L$23,1)</f>
        <v>1</v>
      </c>
    </row>
    <row r="19" spans="1:13" ht="15" customHeight="1" x14ac:dyDescent="0.25">
      <c r="A19" s="10">
        <v>180</v>
      </c>
      <c r="B19" s="4">
        <v>12</v>
      </c>
      <c r="C19" s="4" t="s">
        <v>453</v>
      </c>
      <c r="D19" s="4" t="s">
        <v>454</v>
      </c>
      <c r="E19" s="4" t="s">
        <v>5</v>
      </c>
      <c r="F19" s="4">
        <v>2002</v>
      </c>
      <c r="G19" s="4" t="s">
        <v>124</v>
      </c>
      <c r="H19" s="26"/>
      <c r="I19" s="23"/>
      <c r="L19">
        <f t="shared" si="0"/>
        <v>12</v>
      </c>
      <c r="M19">
        <f t="shared" ref="M19:M23" si="5">_xlfn.RANK.EQ(L19,$L$18:$L$23,1)</f>
        <v>3</v>
      </c>
    </row>
    <row r="20" spans="1:13" ht="15" customHeight="1" x14ac:dyDescent="0.25">
      <c r="A20" s="10">
        <v>181</v>
      </c>
      <c r="B20" s="4">
        <v>13</v>
      </c>
      <c r="C20" s="4" t="s">
        <v>147</v>
      </c>
      <c r="D20" s="4" t="s">
        <v>455</v>
      </c>
      <c r="E20" s="4" t="s">
        <v>5</v>
      </c>
      <c r="F20" s="4">
        <v>2003</v>
      </c>
      <c r="G20" s="4" t="s">
        <v>124</v>
      </c>
      <c r="H20" s="26"/>
      <c r="I20" s="23"/>
      <c r="L20">
        <f t="shared" si="0"/>
        <v>13</v>
      </c>
      <c r="M20">
        <f t="shared" si="5"/>
        <v>4</v>
      </c>
    </row>
    <row r="21" spans="1:13" ht="15" customHeight="1" x14ac:dyDescent="0.25">
      <c r="A21" s="10">
        <v>182</v>
      </c>
      <c r="B21" s="4">
        <v>11</v>
      </c>
      <c r="C21" s="4" t="s">
        <v>456</v>
      </c>
      <c r="D21" s="4" t="s">
        <v>457</v>
      </c>
      <c r="E21" s="4" t="s">
        <v>5</v>
      </c>
      <c r="F21" s="4">
        <v>2002</v>
      </c>
      <c r="G21" s="4" t="s">
        <v>124</v>
      </c>
      <c r="H21" s="26"/>
      <c r="I21" s="23"/>
      <c r="L21">
        <f t="shared" si="0"/>
        <v>11</v>
      </c>
      <c r="M21">
        <f t="shared" si="5"/>
        <v>2</v>
      </c>
    </row>
    <row r="22" spans="1:13" ht="15" customHeight="1" x14ac:dyDescent="0.25">
      <c r="A22" s="4"/>
      <c r="B22" s="4"/>
      <c r="C22" s="4"/>
      <c r="D22" s="4"/>
      <c r="E22" s="4"/>
      <c r="F22" s="4"/>
      <c r="G22" s="4"/>
      <c r="H22" s="26"/>
      <c r="I22" s="23"/>
      <c r="L22">
        <f t="shared" si="0"/>
        <v>9999</v>
      </c>
      <c r="M22">
        <f t="shared" si="5"/>
        <v>5</v>
      </c>
    </row>
    <row r="23" spans="1:13" ht="15" customHeight="1" x14ac:dyDescent="0.25">
      <c r="A23" s="5"/>
      <c r="B23" s="5"/>
      <c r="C23" s="5"/>
      <c r="D23" s="5"/>
      <c r="E23" s="5"/>
      <c r="F23" s="5"/>
      <c r="G23" s="5"/>
      <c r="H23" s="27"/>
      <c r="I23" s="24"/>
      <c r="L23">
        <f t="shared" si="0"/>
        <v>9999</v>
      </c>
      <c r="M23">
        <f t="shared" si="5"/>
        <v>5</v>
      </c>
    </row>
    <row r="24" spans="1:13" ht="15" customHeight="1" x14ac:dyDescent="0.25">
      <c r="A24" s="3"/>
      <c r="B24" s="3"/>
      <c r="C24" s="3"/>
      <c r="D24" s="3"/>
      <c r="E24" s="3"/>
      <c r="F24" s="3"/>
      <c r="G24" s="3"/>
      <c r="H24" s="25" t="str">
        <f>IF(ISBLANK(B24),"",SUMIF(M24:M29,"&lt;5",L24:L29))</f>
        <v/>
      </c>
      <c r="I24" s="22" t="str">
        <f t="shared" ref="I24" si="6">IF(ISBLANK(B24),"",_xlfn.RANK.EQ(H24,$H$6:$H$41,1))</f>
        <v/>
      </c>
      <c r="L24">
        <f>IF(ISBLANK(B24),9999,B24)</f>
        <v>9999</v>
      </c>
      <c r="M24">
        <f>_xlfn.RANK.EQ(L24,$L$24:$L$29,1)</f>
        <v>1</v>
      </c>
    </row>
    <row r="25" spans="1:13" ht="15" customHeight="1" x14ac:dyDescent="0.25">
      <c r="A25" s="4"/>
      <c r="B25" s="4"/>
      <c r="C25" s="4"/>
      <c r="D25" s="4"/>
      <c r="E25" s="4"/>
      <c r="F25" s="4"/>
      <c r="G25" s="4"/>
      <c r="H25" s="26"/>
      <c r="I25" s="23"/>
      <c r="L25">
        <f t="shared" si="0"/>
        <v>9999</v>
      </c>
      <c r="M25">
        <f t="shared" ref="M25:M29" si="7">_xlfn.RANK.EQ(L25,$L$24:$L$29,1)</f>
        <v>1</v>
      </c>
    </row>
    <row r="26" spans="1:13" ht="15" customHeight="1" x14ac:dyDescent="0.25">
      <c r="A26" s="4"/>
      <c r="B26" s="4"/>
      <c r="C26" s="4"/>
      <c r="D26" s="4"/>
      <c r="E26" s="4"/>
      <c r="F26" s="4"/>
      <c r="G26" s="4"/>
      <c r="H26" s="26"/>
      <c r="I26" s="23"/>
      <c r="L26">
        <f t="shared" si="0"/>
        <v>9999</v>
      </c>
      <c r="M26">
        <f t="shared" si="7"/>
        <v>1</v>
      </c>
    </row>
    <row r="27" spans="1:13" ht="15" customHeight="1" x14ac:dyDescent="0.25">
      <c r="A27" s="4"/>
      <c r="B27" s="4"/>
      <c r="C27" s="4"/>
      <c r="D27" s="4"/>
      <c r="E27" s="4"/>
      <c r="F27" s="4"/>
      <c r="G27" s="4"/>
      <c r="H27" s="26"/>
      <c r="I27" s="23"/>
      <c r="L27">
        <f t="shared" si="0"/>
        <v>9999</v>
      </c>
      <c r="M27">
        <f t="shared" si="7"/>
        <v>1</v>
      </c>
    </row>
    <row r="28" spans="1:13" ht="15" customHeight="1" x14ac:dyDescent="0.25">
      <c r="A28" s="4"/>
      <c r="B28" s="4"/>
      <c r="C28" s="4"/>
      <c r="D28" s="4"/>
      <c r="E28" s="4"/>
      <c r="F28" s="4"/>
      <c r="G28" s="4"/>
      <c r="H28" s="26"/>
      <c r="I28" s="23"/>
      <c r="L28">
        <f t="shared" si="0"/>
        <v>9999</v>
      </c>
      <c r="M28">
        <f t="shared" si="7"/>
        <v>1</v>
      </c>
    </row>
    <row r="29" spans="1:13" ht="15" customHeight="1" x14ac:dyDescent="0.25">
      <c r="A29" s="5"/>
      <c r="B29" s="5"/>
      <c r="C29" s="5"/>
      <c r="D29" s="5"/>
      <c r="E29" s="5"/>
      <c r="F29" s="5"/>
      <c r="G29" s="5"/>
      <c r="H29" s="27"/>
      <c r="I29" s="24"/>
      <c r="L29">
        <f t="shared" si="0"/>
        <v>9999</v>
      </c>
      <c r="M29">
        <f t="shared" si="7"/>
        <v>1</v>
      </c>
    </row>
    <row r="30" spans="1:13" ht="15" customHeight="1" x14ac:dyDescent="0.25">
      <c r="A30" s="3"/>
      <c r="B30" s="3"/>
      <c r="C30" s="3"/>
      <c r="D30" s="3"/>
      <c r="E30" s="3"/>
      <c r="F30" s="3"/>
      <c r="G30" s="3"/>
      <c r="H30" s="25" t="str">
        <f>IF(ISBLANK(B30),"",SUMIF(M30:M35,"&lt;5",L30:L35))</f>
        <v/>
      </c>
      <c r="I30" s="22" t="str">
        <f t="shared" ref="I30" si="8">IF(ISBLANK(B30),"",_xlfn.RANK.EQ(H30,$H$6:$H$41,1))</f>
        <v/>
      </c>
      <c r="L30">
        <f>IF(ISBLANK(B30),9999,B30)</f>
        <v>9999</v>
      </c>
      <c r="M30">
        <f>_xlfn.RANK.EQ(L30,$L$30:$L$35,1)</f>
        <v>1</v>
      </c>
    </row>
    <row r="31" spans="1:13" ht="15" customHeight="1" x14ac:dyDescent="0.25">
      <c r="A31" s="4"/>
      <c r="B31" s="4"/>
      <c r="C31" s="4"/>
      <c r="D31" s="4"/>
      <c r="E31" s="4"/>
      <c r="F31" s="4"/>
      <c r="G31" s="4"/>
      <c r="H31" s="26"/>
      <c r="I31" s="23"/>
      <c r="L31">
        <f t="shared" si="0"/>
        <v>9999</v>
      </c>
      <c r="M31">
        <f t="shared" ref="M31:M35" si="9">_xlfn.RANK.EQ(L31,$L$30:$L$35,1)</f>
        <v>1</v>
      </c>
    </row>
    <row r="32" spans="1:13" ht="15" customHeight="1" x14ac:dyDescent="0.25">
      <c r="A32" s="4"/>
      <c r="B32" s="4"/>
      <c r="C32" s="4"/>
      <c r="D32" s="4"/>
      <c r="E32" s="4"/>
      <c r="F32" s="4"/>
      <c r="G32" s="4"/>
      <c r="H32" s="26"/>
      <c r="I32" s="23"/>
      <c r="L32">
        <f t="shared" si="0"/>
        <v>9999</v>
      </c>
      <c r="M32">
        <f t="shared" si="9"/>
        <v>1</v>
      </c>
    </row>
    <row r="33" spans="1:13" ht="15" customHeight="1" x14ac:dyDescent="0.25">
      <c r="A33" s="4"/>
      <c r="B33" s="4"/>
      <c r="C33" s="4"/>
      <c r="D33" s="4"/>
      <c r="E33" s="4"/>
      <c r="F33" s="4"/>
      <c r="G33" s="4"/>
      <c r="H33" s="26"/>
      <c r="I33" s="23"/>
      <c r="L33">
        <f t="shared" si="0"/>
        <v>9999</v>
      </c>
      <c r="M33">
        <f t="shared" si="9"/>
        <v>1</v>
      </c>
    </row>
    <row r="34" spans="1:13" ht="15" customHeight="1" x14ac:dyDescent="0.25">
      <c r="A34" s="4"/>
      <c r="B34" s="4"/>
      <c r="C34" s="4"/>
      <c r="D34" s="4"/>
      <c r="E34" s="4"/>
      <c r="F34" s="4"/>
      <c r="G34" s="4"/>
      <c r="H34" s="26"/>
      <c r="I34" s="23"/>
      <c r="L34">
        <f t="shared" si="0"/>
        <v>9999</v>
      </c>
      <c r="M34">
        <f t="shared" si="9"/>
        <v>1</v>
      </c>
    </row>
    <row r="35" spans="1:13" ht="15" customHeight="1" x14ac:dyDescent="0.25">
      <c r="A35" s="5"/>
      <c r="B35" s="5"/>
      <c r="C35" s="5"/>
      <c r="D35" s="5"/>
      <c r="E35" s="5"/>
      <c r="F35" s="5"/>
      <c r="G35" s="5"/>
      <c r="H35" s="27"/>
      <c r="I35" s="24"/>
      <c r="L35">
        <f t="shared" si="0"/>
        <v>9999</v>
      </c>
      <c r="M35">
        <f t="shared" si="9"/>
        <v>1</v>
      </c>
    </row>
    <row r="36" spans="1:13" ht="15" customHeight="1" x14ac:dyDescent="0.25">
      <c r="A36" s="3"/>
      <c r="B36" s="3"/>
      <c r="C36" s="3"/>
      <c r="D36" s="3"/>
      <c r="E36" s="3"/>
      <c r="F36" s="3"/>
      <c r="G36" s="3"/>
      <c r="H36" s="25" t="str">
        <f>IF(ISBLANK(B36),"",SUMIF(M36:M41,"&lt;5",L36:L41))</f>
        <v/>
      </c>
      <c r="I36" s="22" t="str">
        <f t="shared" ref="I36" si="10">IF(ISBLANK(B36),"",_xlfn.RANK.EQ(H36,$H$6:$H$41,1))</f>
        <v/>
      </c>
      <c r="L36">
        <f>IF(ISBLANK(B36),9999,B36)</f>
        <v>9999</v>
      </c>
      <c r="M36">
        <f>_xlfn.RANK.EQ(L36,$L$36:$L$41,1)</f>
        <v>1</v>
      </c>
    </row>
    <row r="37" spans="1:13" ht="15" customHeight="1" x14ac:dyDescent="0.25">
      <c r="A37" s="4"/>
      <c r="B37" s="4"/>
      <c r="C37" s="4"/>
      <c r="D37" s="4"/>
      <c r="E37" s="4"/>
      <c r="F37" s="4"/>
      <c r="G37" s="4"/>
      <c r="H37" s="26"/>
      <c r="I37" s="23"/>
      <c r="L37">
        <f t="shared" si="0"/>
        <v>9999</v>
      </c>
      <c r="M37">
        <f t="shared" ref="M37:M41" si="11">_xlfn.RANK.EQ(L37,$L$36:$L$41,1)</f>
        <v>1</v>
      </c>
    </row>
    <row r="38" spans="1:13" ht="15" customHeight="1" x14ac:dyDescent="0.25">
      <c r="A38" s="4"/>
      <c r="B38" s="4"/>
      <c r="C38" s="4"/>
      <c r="D38" s="4"/>
      <c r="E38" s="4"/>
      <c r="F38" s="4"/>
      <c r="G38" s="4"/>
      <c r="H38" s="26"/>
      <c r="I38" s="23"/>
      <c r="L38">
        <f t="shared" si="0"/>
        <v>9999</v>
      </c>
      <c r="M38">
        <f t="shared" si="11"/>
        <v>1</v>
      </c>
    </row>
    <row r="39" spans="1:13" ht="15" customHeight="1" x14ac:dyDescent="0.25">
      <c r="A39" s="4"/>
      <c r="B39" s="4"/>
      <c r="C39" s="4"/>
      <c r="D39" s="4"/>
      <c r="E39" s="4"/>
      <c r="F39" s="4"/>
      <c r="G39" s="4"/>
      <c r="H39" s="26"/>
      <c r="I39" s="23"/>
      <c r="L39">
        <f t="shared" si="0"/>
        <v>9999</v>
      </c>
      <c r="M39">
        <f t="shared" si="11"/>
        <v>1</v>
      </c>
    </row>
    <row r="40" spans="1:13" ht="15" customHeight="1" x14ac:dyDescent="0.25">
      <c r="A40" s="4"/>
      <c r="B40" s="4"/>
      <c r="C40" s="4"/>
      <c r="D40" s="4"/>
      <c r="E40" s="4"/>
      <c r="F40" s="4"/>
      <c r="G40" s="4"/>
      <c r="H40" s="26"/>
      <c r="I40" s="23"/>
      <c r="L40">
        <f t="shared" si="0"/>
        <v>9999</v>
      </c>
      <c r="M40">
        <f t="shared" si="11"/>
        <v>1</v>
      </c>
    </row>
    <row r="41" spans="1:13" ht="15" customHeight="1" x14ac:dyDescent="0.25">
      <c r="A41" s="5"/>
      <c r="B41" s="5"/>
      <c r="C41" s="5"/>
      <c r="D41" s="5"/>
      <c r="E41" s="5"/>
      <c r="F41" s="5"/>
      <c r="G41" s="5"/>
      <c r="H41" s="27"/>
      <c r="I41" s="24"/>
      <c r="L41">
        <f t="shared" si="0"/>
        <v>9999</v>
      </c>
      <c r="M41">
        <f t="shared" si="11"/>
        <v>1</v>
      </c>
    </row>
  </sheetData>
  <protectedRanges>
    <protectedRange sqref="C6:G41" name="Oblast1"/>
  </protectedRanges>
  <mergeCells count="13">
    <mergeCell ref="H36:H41"/>
    <mergeCell ref="I36:I41"/>
    <mergeCell ref="H6:H11"/>
    <mergeCell ref="I6:I11"/>
    <mergeCell ref="H12:H17"/>
    <mergeCell ref="I12:I17"/>
    <mergeCell ref="H18:H23"/>
    <mergeCell ref="I18:I23"/>
    <mergeCell ref="A1:I1"/>
    <mergeCell ref="H24:H29"/>
    <mergeCell ref="I24:I29"/>
    <mergeCell ref="H30:H35"/>
    <mergeCell ref="I30:I35"/>
  </mergeCells>
  <conditionalFormatting sqref="B6:B41">
    <cfRule type="duplicateValues" dxfId="1" priority="1"/>
  </conditionalFormatting>
  <pageMargins left="0.25" right="0.25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selection activeCell="B13" sqref="B13"/>
    </sheetView>
  </sheetViews>
  <sheetFormatPr defaultRowHeight="15" x14ac:dyDescent="0.25"/>
  <cols>
    <col min="1" max="2" width="7.42578125" customWidth="1"/>
    <col min="3" max="3" width="8.85546875" bestFit="1" customWidth="1"/>
    <col min="4" max="4" width="12.5703125" customWidth="1"/>
    <col min="5" max="6" width="8.140625" bestFit="1" customWidth="1"/>
    <col min="7" max="7" width="17.28515625" bestFit="1" customWidth="1"/>
    <col min="8" max="8" width="10.140625" customWidth="1"/>
    <col min="9" max="9" width="11.7109375" bestFit="1" customWidth="1"/>
    <col min="12" max="13" width="0" hidden="1" customWidth="1"/>
  </cols>
  <sheetData>
    <row r="1" spans="1:13" ht="23.2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3" ht="15.75" x14ac:dyDescent="0.25">
      <c r="A2" s="1" t="s">
        <v>16</v>
      </c>
      <c r="D2" s="1" t="s">
        <v>15</v>
      </c>
    </row>
    <row r="3" spans="1:13" ht="15.75" x14ac:dyDescent="0.25">
      <c r="A3" s="1" t="s">
        <v>9</v>
      </c>
      <c r="D3" t="s">
        <v>12</v>
      </c>
      <c r="G3" t="s">
        <v>390</v>
      </c>
      <c r="H3" t="s">
        <v>434</v>
      </c>
    </row>
    <row r="4" spans="1:13" x14ac:dyDescent="0.25">
      <c r="A4" t="s">
        <v>431</v>
      </c>
      <c r="C4">
        <f>COUNTA(C6:C71)</f>
        <v>14</v>
      </c>
      <c r="G4" t="s">
        <v>435</v>
      </c>
    </row>
    <row r="5" spans="1:13" x14ac:dyDescent="0.25">
      <c r="A5" s="2" t="s">
        <v>20</v>
      </c>
      <c r="B5" s="2" t="s">
        <v>21</v>
      </c>
      <c r="C5" s="2" t="s">
        <v>2</v>
      </c>
      <c r="D5" s="2" t="s">
        <v>3</v>
      </c>
      <c r="E5" s="2" t="s">
        <v>143</v>
      </c>
      <c r="F5" s="2" t="s">
        <v>142</v>
      </c>
      <c r="G5" s="2" t="s">
        <v>4</v>
      </c>
      <c r="H5" s="2" t="s">
        <v>40</v>
      </c>
      <c r="I5" s="2" t="s">
        <v>41</v>
      </c>
      <c r="L5" t="s">
        <v>38</v>
      </c>
      <c r="M5" t="s">
        <v>39</v>
      </c>
    </row>
    <row r="6" spans="1:13" x14ac:dyDescent="0.25">
      <c r="A6" s="16">
        <v>163</v>
      </c>
      <c r="B6" s="3">
        <v>10</v>
      </c>
      <c r="C6" s="3" t="s">
        <v>446</v>
      </c>
      <c r="D6" s="3" t="s">
        <v>445</v>
      </c>
      <c r="E6" s="3" t="s">
        <v>123</v>
      </c>
      <c r="F6" s="3">
        <v>2003</v>
      </c>
      <c r="G6" s="3" t="s">
        <v>124</v>
      </c>
      <c r="H6" s="25">
        <f>IF(ISBLANK(B6),"",SUMIF(M6:M11,"&lt;5",L6:L11))</f>
        <v>31</v>
      </c>
      <c r="I6" s="22">
        <f>IF(ISBLANK(B6),"",_xlfn.RANK.EQ(H6,$H$6:$H$41,1))</f>
        <v>2</v>
      </c>
      <c r="L6">
        <f>IF(ISBLANK(B6),9999,B6)</f>
        <v>10</v>
      </c>
      <c r="M6">
        <f>_xlfn.RANK.EQ(L6,L6:L11,1)</f>
        <v>4</v>
      </c>
    </row>
    <row r="7" spans="1:13" x14ac:dyDescent="0.25">
      <c r="A7" s="17">
        <v>164</v>
      </c>
      <c r="B7" s="4">
        <v>5</v>
      </c>
      <c r="C7" s="4" t="s">
        <v>87</v>
      </c>
      <c r="D7" s="4" t="s">
        <v>131</v>
      </c>
      <c r="E7" s="4" t="s">
        <v>132</v>
      </c>
      <c r="F7" s="4">
        <v>2003</v>
      </c>
      <c r="G7" s="4" t="s">
        <v>124</v>
      </c>
      <c r="H7" s="26"/>
      <c r="I7" s="23"/>
      <c r="L7">
        <f t="shared" ref="L7:L70" si="0">IF(ISBLANK(B7),9999,B7)</f>
        <v>5</v>
      </c>
      <c r="M7">
        <f t="shared" ref="M7:M11" si="1">_xlfn.RANK.EQ(L7,$L$6:$L$11,1)</f>
        <v>1</v>
      </c>
    </row>
    <row r="8" spans="1:13" x14ac:dyDescent="0.25">
      <c r="A8" s="17">
        <v>165</v>
      </c>
      <c r="B8" s="4"/>
      <c r="C8" s="4"/>
      <c r="D8" s="4"/>
      <c r="E8" s="4"/>
      <c r="F8" s="4"/>
      <c r="G8" s="4"/>
      <c r="H8" s="26"/>
      <c r="I8" s="23"/>
      <c r="L8">
        <f t="shared" si="0"/>
        <v>9999</v>
      </c>
      <c r="M8">
        <f t="shared" si="1"/>
        <v>5</v>
      </c>
    </row>
    <row r="9" spans="1:13" x14ac:dyDescent="0.25">
      <c r="A9" s="17">
        <v>166</v>
      </c>
      <c r="B9" s="4">
        <v>9</v>
      </c>
      <c r="C9" s="4" t="s">
        <v>125</v>
      </c>
      <c r="D9" s="4" t="s">
        <v>126</v>
      </c>
      <c r="E9" s="4" t="s">
        <v>127</v>
      </c>
      <c r="F9" s="4">
        <v>2002</v>
      </c>
      <c r="G9" s="4" t="s">
        <v>124</v>
      </c>
      <c r="H9" s="26"/>
      <c r="I9" s="23"/>
      <c r="L9">
        <f t="shared" si="0"/>
        <v>9</v>
      </c>
      <c r="M9">
        <f t="shared" si="1"/>
        <v>3</v>
      </c>
    </row>
    <row r="10" spans="1:13" x14ac:dyDescent="0.25">
      <c r="A10" s="17">
        <v>167</v>
      </c>
      <c r="B10" s="4">
        <v>7</v>
      </c>
      <c r="C10" s="4" t="s">
        <v>128</v>
      </c>
      <c r="D10" s="4" t="s">
        <v>129</v>
      </c>
      <c r="E10" s="4" t="s">
        <v>127</v>
      </c>
      <c r="F10" s="4">
        <v>2001</v>
      </c>
      <c r="G10" s="4" t="s">
        <v>124</v>
      </c>
      <c r="H10" s="26"/>
      <c r="I10" s="23"/>
      <c r="L10">
        <f t="shared" si="0"/>
        <v>7</v>
      </c>
      <c r="M10">
        <f t="shared" si="1"/>
        <v>2</v>
      </c>
    </row>
    <row r="11" spans="1:13" x14ac:dyDescent="0.25">
      <c r="A11" s="18">
        <v>168</v>
      </c>
      <c r="B11" s="5"/>
      <c r="C11" s="5"/>
      <c r="D11" s="5"/>
      <c r="E11" s="5"/>
      <c r="F11" s="5"/>
      <c r="G11" s="5"/>
      <c r="H11" s="27"/>
      <c r="I11" s="24"/>
      <c r="L11">
        <f t="shared" si="0"/>
        <v>9999</v>
      </c>
      <c r="M11">
        <f t="shared" si="1"/>
        <v>5</v>
      </c>
    </row>
    <row r="12" spans="1:13" ht="15" customHeight="1" x14ac:dyDescent="0.25">
      <c r="A12" s="16">
        <v>169</v>
      </c>
      <c r="B12" s="3">
        <v>14</v>
      </c>
      <c r="C12" s="3" t="s">
        <v>118</v>
      </c>
      <c r="D12" s="3" t="s">
        <v>135</v>
      </c>
      <c r="E12" s="3" t="s">
        <v>293</v>
      </c>
      <c r="F12" s="3">
        <v>2000</v>
      </c>
      <c r="G12" s="3" t="s">
        <v>249</v>
      </c>
      <c r="H12" s="25">
        <f>IF(ISBLANK(B12),"",SUMIF(M12:M17,"&lt;5",L12:L17))</f>
        <v>44</v>
      </c>
      <c r="I12" s="22">
        <f t="shared" ref="I12" si="2">IF(ISBLANK(B12),"",_xlfn.RANK.EQ(H12,$H$6:$H$41,1))</f>
        <v>3</v>
      </c>
      <c r="L12">
        <f>IF(ISBLANK(B12),9999,B12)</f>
        <v>14</v>
      </c>
      <c r="M12">
        <f>_xlfn.RANK.EQ(L12,$L$12:$L$17,1)</f>
        <v>5</v>
      </c>
    </row>
    <row r="13" spans="1:13" ht="15" customHeight="1" x14ac:dyDescent="0.25">
      <c r="A13" s="17">
        <v>170</v>
      </c>
      <c r="B13" s="4">
        <v>11</v>
      </c>
      <c r="C13" s="4" t="s">
        <v>43</v>
      </c>
      <c r="D13" s="4" t="s">
        <v>294</v>
      </c>
      <c r="E13" s="4" t="s">
        <v>295</v>
      </c>
      <c r="F13" s="4">
        <v>2001</v>
      </c>
      <c r="G13" s="4" t="s">
        <v>249</v>
      </c>
      <c r="H13" s="26"/>
      <c r="I13" s="23"/>
      <c r="L13">
        <f t="shared" si="0"/>
        <v>11</v>
      </c>
      <c r="M13">
        <f t="shared" ref="M13:M17" si="3">_xlfn.RANK.EQ(L13,$L$12:$L$17,1)</f>
        <v>2</v>
      </c>
    </row>
    <row r="14" spans="1:13" ht="15" customHeight="1" x14ac:dyDescent="0.25">
      <c r="A14" s="17">
        <v>171</v>
      </c>
      <c r="B14" s="4"/>
      <c r="C14" s="4"/>
      <c r="D14" s="4"/>
      <c r="E14" s="4"/>
      <c r="F14" s="4"/>
      <c r="G14" s="4"/>
      <c r="H14" s="26"/>
      <c r="I14" s="23"/>
      <c r="L14">
        <f t="shared" si="0"/>
        <v>9999</v>
      </c>
      <c r="M14">
        <f t="shared" si="3"/>
        <v>6</v>
      </c>
    </row>
    <row r="15" spans="1:13" ht="15" customHeight="1" x14ac:dyDescent="0.25">
      <c r="A15" s="17">
        <v>172</v>
      </c>
      <c r="B15" s="4">
        <v>12</v>
      </c>
      <c r="C15" s="4" t="s">
        <v>130</v>
      </c>
      <c r="D15" s="4" t="s">
        <v>298</v>
      </c>
      <c r="E15" s="4" t="s">
        <v>85</v>
      </c>
      <c r="F15" s="4">
        <v>2001</v>
      </c>
      <c r="G15" s="4" t="s">
        <v>249</v>
      </c>
      <c r="H15" s="26"/>
      <c r="I15" s="23"/>
      <c r="L15">
        <f t="shared" si="0"/>
        <v>12</v>
      </c>
      <c r="M15">
        <f t="shared" si="3"/>
        <v>3</v>
      </c>
    </row>
    <row r="16" spans="1:13" ht="15" customHeight="1" x14ac:dyDescent="0.25">
      <c r="A16" s="17">
        <v>173</v>
      </c>
      <c r="B16" s="4">
        <v>8</v>
      </c>
      <c r="C16" s="4" t="s">
        <v>296</v>
      </c>
      <c r="D16" s="4" t="s">
        <v>268</v>
      </c>
      <c r="E16" s="4" t="s">
        <v>85</v>
      </c>
      <c r="F16" s="4">
        <v>2003</v>
      </c>
      <c r="G16" s="4" t="s">
        <v>249</v>
      </c>
      <c r="H16" s="26"/>
      <c r="I16" s="23"/>
      <c r="L16">
        <f t="shared" si="0"/>
        <v>8</v>
      </c>
      <c r="M16">
        <f t="shared" si="3"/>
        <v>1</v>
      </c>
    </row>
    <row r="17" spans="1:13" ht="15" customHeight="1" x14ac:dyDescent="0.25">
      <c r="A17" s="18">
        <v>174</v>
      </c>
      <c r="B17" s="5">
        <v>13</v>
      </c>
      <c r="C17" s="5" t="s">
        <v>216</v>
      </c>
      <c r="D17" s="5" t="s">
        <v>297</v>
      </c>
      <c r="E17" s="5" t="s">
        <v>56</v>
      </c>
      <c r="F17" s="5">
        <v>2000</v>
      </c>
      <c r="G17" s="5" t="s">
        <v>249</v>
      </c>
      <c r="H17" s="27"/>
      <c r="I17" s="24"/>
      <c r="L17">
        <f t="shared" si="0"/>
        <v>13</v>
      </c>
      <c r="M17">
        <f t="shared" si="3"/>
        <v>4</v>
      </c>
    </row>
    <row r="18" spans="1:13" ht="15" customHeight="1" x14ac:dyDescent="0.25">
      <c r="A18" s="16">
        <v>175</v>
      </c>
      <c r="B18" s="3">
        <v>1</v>
      </c>
      <c r="C18" s="3" t="s">
        <v>66</v>
      </c>
      <c r="D18" s="3" t="s">
        <v>333</v>
      </c>
      <c r="E18" s="3" t="s">
        <v>7</v>
      </c>
      <c r="F18" s="3">
        <v>2000</v>
      </c>
      <c r="G18" s="3" t="s">
        <v>300</v>
      </c>
      <c r="H18" s="25">
        <f>IF(ISBLANK(B18),"",SUMIF(M18:M23,"&lt;5",L18:L23))</f>
        <v>10</v>
      </c>
      <c r="I18" s="22">
        <f t="shared" ref="I18" si="4">IF(ISBLANK(B18),"",_xlfn.RANK.EQ(H18,$H$6:$H$41,1))</f>
        <v>1</v>
      </c>
      <c r="L18">
        <f>IF(ISBLANK(B18),9999,B18)</f>
        <v>1</v>
      </c>
      <c r="M18">
        <f>_xlfn.RANK.EQ(L18,$L$18:$L$23,1)</f>
        <v>1</v>
      </c>
    </row>
    <row r="19" spans="1:13" ht="15" customHeight="1" x14ac:dyDescent="0.25">
      <c r="A19" s="17">
        <v>176</v>
      </c>
      <c r="B19" s="4">
        <v>6</v>
      </c>
      <c r="C19" s="4" t="s">
        <v>66</v>
      </c>
      <c r="D19" s="4" t="s">
        <v>334</v>
      </c>
      <c r="E19" s="4" t="s">
        <v>6</v>
      </c>
      <c r="F19" s="4">
        <v>2001</v>
      </c>
      <c r="G19" s="4" t="s">
        <v>300</v>
      </c>
      <c r="H19" s="26"/>
      <c r="I19" s="23"/>
      <c r="L19">
        <f t="shared" si="0"/>
        <v>6</v>
      </c>
      <c r="M19">
        <f t="shared" ref="M19:M23" si="5">_xlfn.RANK.EQ(L19,$L$18:$L$23,1)</f>
        <v>5</v>
      </c>
    </row>
    <row r="20" spans="1:13" ht="15" customHeight="1" x14ac:dyDescent="0.25">
      <c r="A20" s="17">
        <v>177</v>
      </c>
      <c r="B20" s="4">
        <v>4</v>
      </c>
      <c r="C20" s="4" t="s">
        <v>128</v>
      </c>
      <c r="D20" s="4" t="s">
        <v>444</v>
      </c>
      <c r="E20" s="4" t="s">
        <v>6</v>
      </c>
      <c r="F20" s="4">
        <v>2002</v>
      </c>
      <c r="G20" s="4" t="s">
        <v>300</v>
      </c>
      <c r="H20" s="26"/>
      <c r="I20" s="23"/>
      <c r="L20">
        <f t="shared" si="0"/>
        <v>4</v>
      </c>
      <c r="M20">
        <f t="shared" si="5"/>
        <v>4</v>
      </c>
    </row>
    <row r="21" spans="1:13" ht="15" customHeight="1" x14ac:dyDescent="0.25">
      <c r="A21" s="17">
        <v>178</v>
      </c>
      <c r="B21" s="4"/>
      <c r="C21" s="4"/>
      <c r="D21" s="4"/>
      <c r="E21" s="4"/>
      <c r="F21" s="4"/>
      <c r="G21" s="4"/>
      <c r="H21" s="26"/>
      <c r="I21" s="23"/>
      <c r="L21">
        <f t="shared" si="0"/>
        <v>9999</v>
      </c>
      <c r="M21">
        <f t="shared" si="5"/>
        <v>6</v>
      </c>
    </row>
    <row r="22" spans="1:13" ht="15" customHeight="1" x14ac:dyDescent="0.25">
      <c r="A22" s="17">
        <v>179</v>
      </c>
      <c r="B22" s="4">
        <v>2</v>
      </c>
      <c r="C22" s="4" t="s">
        <v>335</v>
      </c>
      <c r="D22" s="4" t="s">
        <v>336</v>
      </c>
      <c r="E22" s="4" t="s">
        <v>339</v>
      </c>
      <c r="F22" s="4">
        <v>2004</v>
      </c>
      <c r="G22" s="4" t="s">
        <v>300</v>
      </c>
      <c r="H22" s="26"/>
      <c r="I22" s="23"/>
      <c r="L22">
        <f t="shared" si="0"/>
        <v>2</v>
      </c>
      <c r="M22">
        <f t="shared" si="5"/>
        <v>2</v>
      </c>
    </row>
    <row r="23" spans="1:13" ht="15" customHeight="1" x14ac:dyDescent="0.25">
      <c r="A23" s="18">
        <v>180</v>
      </c>
      <c r="B23" s="5">
        <v>3</v>
      </c>
      <c r="C23" s="5" t="s">
        <v>337</v>
      </c>
      <c r="D23" s="5" t="s">
        <v>338</v>
      </c>
      <c r="E23" s="5" t="s">
        <v>339</v>
      </c>
      <c r="F23" s="5">
        <v>2004</v>
      </c>
      <c r="G23" s="5" t="s">
        <v>300</v>
      </c>
      <c r="H23" s="27"/>
      <c r="I23" s="24"/>
      <c r="L23">
        <f t="shared" si="0"/>
        <v>3</v>
      </c>
      <c r="M23">
        <f t="shared" si="5"/>
        <v>3</v>
      </c>
    </row>
    <row r="24" spans="1:13" ht="15" customHeight="1" x14ac:dyDescent="0.25">
      <c r="A24" s="16">
        <v>181</v>
      </c>
      <c r="B24" s="3"/>
      <c r="C24" s="3"/>
      <c r="D24" s="3"/>
      <c r="E24" s="3"/>
      <c r="F24" s="3"/>
      <c r="G24" s="3"/>
      <c r="H24" s="25" t="str">
        <f>IF(ISBLANK(B24),"",SUMIF(M24:M29,"&lt;5",L24:L29))</f>
        <v/>
      </c>
      <c r="I24" s="22" t="str">
        <f t="shared" ref="I24" si="6">IF(ISBLANK(B24),"",_xlfn.RANK.EQ(H24,$H$6:$H$41,1))</f>
        <v/>
      </c>
      <c r="L24">
        <f>IF(ISBLANK(B24),9999,B24)</f>
        <v>9999</v>
      </c>
      <c r="M24">
        <f>_xlfn.RANK.EQ(L24,$L$24:$L$29,1)</f>
        <v>1</v>
      </c>
    </row>
    <row r="25" spans="1:13" ht="15" customHeight="1" x14ac:dyDescent="0.25">
      <c r="A25" s="17">
        <v>182</v>
      </c>
      <c r="B25" s="4"/>
      <c r="C25" s="4"/>
      <c r="D25" s="4"/>
      <c r="E25" s="4"/>
      <c r="F25" s="4"/>
      <c r="G25" s="4"/>
      <c r="H25" s="26"/>
      <c r="I25" s="23"/>
      <c r="L25">
        <f t="shared" si="0"/>
        <v>9999</v>
      </c>
      <c r="M25">
        <f t="shared" ref="M25:M29" si="7">_xlfn.RANK.EQ(L25,$L$24:$L$29,1)</f>
        <v>1</v>
      </c>
    </row>
    <row r="26" spans="1:13" ht="15" customHeight="1" x14ac:dyDescent="0.25">
      <c r="A26" s="17">
        <v>183</v>
      </c>
      <c r="B26" s="4"/>
      <c r="C26" s="4"/>
      <c r="D26" s="4"/>
      <c r="E26" s="4"/>
      <c r="F26" s="4"/>
      <c r="G26" s="4"/>
      <c r="H26" s="26"/>
      <c r="I26" s="23"/>
      <c r="L26">
        <f t="shared" si="0"/>
        <v>9999</v>
      </c>
      <c r="M26">
        <f t="shared" si="7"/>
        <v>1</v>
      </c>
    </row>
    <row r="27" spans="1:13" ht="15" customHeight="1" x14ac:dyDescent="0.25">
      <c r="A27" s="17">
        <v>184</v>
      </c>
      <c r="B27" s="4"/>
      <c r="C27" s="4"/>
      <c r="D27" s="4"/>
      <c r="E27" s="4"/>
      <c r="F27" s="4"/>
      <c r="G27" s="4"/>
      <c r="H27" s="26"/>
      <c r="I27" s="23"/>
      <c r="L27">
        <f t="shared" si="0"/>
        <v>9999</v>
      </c>
      <c r="M27">
        <f t="shared" si="7"/>
        <v>1</v>
      </c>
    </row>
    <row r="28" spans="1:13" ht="15" customHeight="1" x14ac:dyDescent="0.25">
      <c r="A28" s="4"/>
      <c r="B28" s="4"/>
      <c r="C28" s="4"/>
      <c r="D28" s="4"/>
      <c r="E28" s="4"/>
      <c r="F28" s="4"/>
      <c r="G28" s="4"/>
      <c r="H28" s="26"/>
      <c r="I28" s="23"/>
      <c r="L28">
        <f t="shared" si="0"/>
        <v>9999</v>
      </c>
      <c r="M28">
        <f t="shared" si="7"/>
        <v>1</v>
      </c>
    </row>
    <row r="29" spans="1:13" ht="15" customHeight="1" x14ac:dyDescent="0.25">
      <c r="A29" s="5"/>
      <c r="B29" s="5"/>
      <c r="C29" s="5"/>
      <c r="D29" s="5"/>
      <c r="E29" s="5"/>
      <c r="F29" s="5"/>
      <c r="G29" s="5"/>
      <c r="H29" s="27"/>
      <c r="I29" s="24"/>
      <c r="L29">
        <f t="shared" si="0"/>
        <v>9999</v>
      </c>
      <c r="M29">
        <f t="shared" si="7"/>
        <v>1</v>
      </c>
    </row>
    <row r="30" spans="1:13" ht="15" hidden="1" customHeight="1" x14ac:dyDescent="0.25">
      <c r="A30" s="3"/>
      <c r="B30" s="3"/>
      <c r="C30" s="3"/>
      <c r="D30" s="3"/>
      <c r="E30" s="3"/>
      <c r="F30" s="3"/>
      <c r="G30" s="3"/>
      <c r="H30" s="25" t="str">
        <f>IF(ISBLANK(B30),"",SUMIF(M30:M35,"&lt;5",L30:L35))</f>
        <v/>
      </c>
      <c r="I30" s="22" t="str">
        <f t="shared" ref="I30" si="8">IF(ISBLANK(B30),"",_xlfn.RANK.EQ(H30,$H$6:$H$41,1))</f>
        <v/>
      </c>
      <c r="L30">
        <f>IF(ISBLANK(B30),9999,B30)</f>
        <v>9999</v>
      </c>
      <c r="M30">
        <f>_xlfn.RANK.EQ(L30,$L$30:$L$35,1)</f>
        <v>1</v>
      </c>
    </row>
    <row r="31" spans="1:13" ht="15" hidden="1" customHeight="1" x14ac:dyDescent="0.25">
      <c r="A31" s="4"/>
      <c r="B31" s="4"/>
      <c r="C31" s="4"/>
      <c r="D31" s="4"/>
      <c r="E31" s="4"/>
      <c r="F31" s="4"/>
      <c r="G31" s="4"/>
      <c r="H31" s="26"/>
      <c r="I31" s="23"/>
      <c r="L31">
        <f t="shared" si="0"/>
        <v>9999</v>
      </c>
      <c r="M31">
        <f t="shared" ref="M31:M35" si="9">_xlfn.RANK.EQ(L31,$L$30:$L$35,1)</f>
        <v>1</v>
      </c>
    </row>
    <row r="32" spans="1:13" ht="15" hidden="1" customHeight="1" x14ac:dyDescent="0.25">
      <c r="A32" s="4"/>
      <c r="B32" s="4"/>
      <c r="C32" s="4"/>
      <c r="D32" s="4"/>
      <c r="E32" s="4"/>
      <c r="F32" s="4"/>
      <c r="G32" s="4"/>
      <c r="H32" s="26"/>
      <c r="I32" s="23"/>
      <c r="L32">
        <f t="shared" si="0"/>
        <v>9999</v>
      </c>
      <c r="M32">
        <f t="shared" si="9"/>
        <v>1</v>
      </c>
    </row>
    <row r="33" spans="1:13" ht="15" hidden="1" customHeight="1" x14ac:dyDescent="0.25">
      <c r="A33" s="4"/>
      <c r="B33" s="4"/>
      <c r="C33" s="4"/>
      <c r="D33" s="4"/>
      <c r="E33" s="4"/>
      <c r="F33" s="4"/>
      <c r="G33" s="4"/>
      <c r="H33" s="26"/>
      <c r="I33" s="23"/>
      <c r="L33">
        <f t="shared" si="0"/>
        <v>9999</v>
      </c>
      <c r="M33">
        <f t="shared" si="9"/>
        <v>1</v>
      </c>
    </row>
    <row r="34" spans="1:13" ht="15" hidden="1" customHeight="1" x14ac:dyDescent="0.25">
      <c r="A34" s="4"/>
      <c r="B34" s="4"/>
      <c r="C34" s="4"/>
      <c r="D34" s="4"/>
      <c r="E34" s="4"/>
      <c r="F34" s="4"/>
      <c r="G34" s="4"/>
      <c r="H34" s="26"/>
      <c r="I34" s="23"/>
      <c r="L34">
        <f t="shared" si="0"/>
        <v>9999</v>
      </c>
      <c r="M34">
        <f t="shared" si="9"/>
        <v>1</v>
      </c>
    </row>
    <row r="35" spans="1:13" ht="15" hidden="1" customHeight="1" x14ac:dyDescent="0.25">
      <c r="A35" s="5"/>
      <c r="B35" s="5"/>
      <c r="C35" s="5"/>
      <c r="D35" s="5"/>
      <c r="E35" s="5"/>
      <c r="F35" s="5"/>
      <c r="G35" s="5"/>
      <c r="H35" s="27"/>
      <c r="I35" s="24"/>
      <c r="L35">
        <f t="shared" si="0"/>
        <v>9999</v>
      </c>
      <c r="M35">
        <f t="shared" si="9"/>
        <v>1</v>
      </c>
    </row>
    <row r="36" spans="1:13" ht="15" hidden="1" customHeight="1" x14ac:dyDescent="0.25">
      <c r="A36" s="3"/>
      <c r="B36" s="3"/>
      <c r="C36" s="3"/>
      <c r="D36" s="3"/>
      <c r="E36" s="3"/>
      <c r="F36" s="3"/>
      <c r="G36" s="3"/>
      <c r="H36" s="25" t="str">
        <f>IF(ISBLANK(B36),"",SUMIF(M36:M41,"&lt;5",L36:L41))</f>
        <v/>
      </c>
      <c r="I36" s="22" t="str">
        <f t="shared" ref="I36" si="10">IF(ISBLANK(B36),"",_xlfn.RANK.EQ(H36,$H$6:$H$41,1))</f>
        <v/>
      </c>
      <c r="L36">
        <f>IF(ISBLANK(B36),9999,B36)</f>
        <v>9999</v>
      </c>
      <c r="M36">
        <f>_xlfn.RANK.EQ(L36,$L$36:$L$41,1)</f>
        <v>1</v>
      </c>
    </row>
    <row r="37" spans="1:13" ht="15" hidden="1" customHeight="1" x14ac:dyDescent="0.25">
      <c r="A37" s="4"/>
      <c r="B37" s="4"/>
      <c r="C37" s="4"/>
      <c r="D37" s="4"/>
      <c r="E37" s="4"/>
      <c r="F37" s="4"/>
      <c r="G37" s="4"/>
      <c r="H37" s="26"/>
      <c r="I37" s="23"/>
      <c r="L37">
        <f t="shared" si="0"/>
        <v>9999</v>
      </c>
      <c r="M37">
        <f t="shared" ref="M37:M41" si="11">_xlfn.RANK.EQ(L37,$L$36:$L$41,1)</f>
        <v>1</v>
      </c>
    </row>
    <row r="38" spans="1:13" ht="15" hidden="1" customHeight="1" x14ac:dyDescent="0.25">
      <c r="A38" s="4"/>
      <c r="B38" s="4"/>
      <c r="C38" s="4"/>
      <c r="D38" s="4"/>
      <c r="E38" s="4"/>
      <c r="F38" s="4"/>
      <c r="G38" s="4"/>
      <c r="H38" s="26"/>
      <c r="I38" s="23"/>
      <c r="L38">
        <f t="shared" si="0"/>
        <v>9999</v>
      </c>
      <c r="M38">
        <f t="shared" si="11"/>
        <v>1</v>
      </c>
    </row>
    <row r="39" spans="1:13" ht="15" hidden="1" customHeight="1" x14ac:dyDescent="0.25">
      <c r="A39" s="4"/>
      <c r="B39" s="4"/>
      <c r="C39" s="4"/>
      <c r="D39" s="4"/>
      <c r="E39" s="4"/>
      <c r="F39" s="4"/>
      <c r="G39" s="4"/>
      <c r="H39" s="26"/>
      <c r="I39" s="23"/>
      <c r="L39">
        <f t="shared" si="0"/>
        <v>9999</v>
      </c>
      <c r="M39">
        <f t="shared" si="11"/>
        <v>1</v>
      </c>
    </row>
    <row r="40" spans="1:13" ht="15" hidden="1" customHeight="1" x14ac:dyDescent="0.25">
      <c r="A40" s="4"/>
      <c r="B40" s="4"/>
      <c r="C40" s="4"/>
      <c r="D40" s="4"/>
      <c r="E40" s="4"/>
      <c r="F40" s="4"/>
      <c r="G40" s="4"/>
      <c r="H40" s="26"/>
      <c r="I40" s="23"/>
      <c r="L40">
        <f t="shared" si="0"/>
        <v>9999</v>
      </c>
      <c r="M40">
        <f t="shared" si="11"/>
        <v>1</v>
      </c>
    </row>
    <row r="41" spans="1:13" ht="15" hidden="1" customHeight="1" x14ac:dyDescent="0.25">
      <c r="A41" s="5"/>
      <c r="B41" s="5"/>
      <c r="C41" s="5"/>
      <c r="D41" s="5"/>
      <c r="E41" s="5"/>
      <c r="F41" s="5"/>
      <c r="G41" s="5"/>
      <c r="H41" s="27"/>
      <c r="I41" s="24"/>
      <c r="L41">
        <f t="shared" si="0"/>
        <v>9999</v>
      </c>
      <c r="M41">
        <f t="shared" si="11"/>
        <v>1</v>
      </c>
    </row>
    <row r="42" spans="1:13" hidden="1" x14ac:dyDescent="0.25">
      <c r="H42" s="25" t="str">
        <f t="shared" ref="H42" si="12">IF(ISBLANK(B42),"",SUMIF(M42:M47,"&lt;5",L42:L47))</f>
        <v/>
      </c>
      <c r="I42" s="22" t="str">
        <f t="shared" ref="I42" si="13">IF(ISBLANK(B42),"",_xlfn.RANK.EQ(H42,$H$6:$H$41,1))</f>
        <v/>
      </c>
      <c r="L42">
        <f t="shared" si="0"/>
        <v>9999</v>
      </c>
      <c r="M42">
        <f>_xlfn.RANK.EQ(L42,$L$42:$L$47,1)</f>
        <v>1</v>
      </c>
    </row>
    <row r="43" spans="1:13" hidden="1" x14ac:dyDescent="0.25">
      <c r="H43" s="26"/>
      <c r="I43" s="23"/>
      <c r="L43">
        <f t="shared" si="0"/>
        <v>9999</v>
      </c>
      <c r="M43">
        <f t="shared" ref="M43:M47" si="14">_xlfn.RANK.EQ(L43,$L$42:$L$47,1)</f>
        <v>1</v>
      </c>
    </row>
    <row r="44" spans="1:13" hidden="1" x14ac:dyDescent="0.25">
      <c r="H44" s="26"/>
      <c r="I44" s="23"/>
      <c r="L44">
        <f t="shared" si="0"/>
        <v>9999</v>
      </c>
      <c r="M44">
        <f t="shared" si="14"/>
        <v>1</v>
      </c>
    </row>
    <row r="45" spans="1:13" hidden="1" x14ac:dyDescent="0.25">
      <c r="H45" s="26"/>
      <c r="I45" s="23"/>
      <c r="L45">
        <f t="shared" si="0"/>
        <v>9999</v>
      </c>
      <c r="M45">
        <f t="shared" si="14"/>
        <v>1</v>
      </c>
    </row>
    <row r="46" spans="1:13" hidden="1" x14ac:dyDescent="0.25">
      <c r="H46" s="26"/>
      <c r="I46" s="23"/>
      <c r="L46">
        <f t="shared" si="0"/>
        <v>9999</v>
      </c>
      <c r="M46">
        <f t="shared" si="14"/>
        <v>1</v>
      </c>
    </row>
    <row r="47" spans="1:13" hidden="1" x14ac:dyDescent="0.25">
      <c r="H47" s="27"/>
      <c r="I47" s="24"/>
      <c r="L47">
        <f t="shared" si="0"/>
        <v>9999</v>
      </c>
      <c r="M47">
        <f t="shared" si="14"/>
        <v>1</v>
      </c>
    </row>
    <row r="48" spans="1:13" hidden="1" x14ac:dyDescent="0.25">
      <c r="H48" s="25" t="str">
        <f t="shared" ref="H48" si="15">IF(ISBLANK(B48),"",SUMIF(M48:M53,"&lt;5",L48:L53))</f>
        <v/>
      </c>
      <c r="I48" s="22" t="str">
        <f t="shared" ref="I48" si="16">IF(ISBLANK(B48),"",_xlfn.RANK.EQ(H48,$H$6:$H$41,1))</f>
        <v/>
      </c>
      <c r="L48">
        <f t="shared" si="0"/>
        <v>9999</v>
      </c>
      <c r="M48">
        <f>_xlfn.RANK.EQ(L48,$L$48:$L$53,1)</f>
        <v>1</v>
      </c>
    </row>
    <row r="49" spans="8:13" hidden="1" x14ac:dyDescent="0.25">
      <c r="H49" s="26"/>
      <c r="I49" s="23"/>
      <c r="L49">
        <f t="shared" si="0"/>
        <v>9999</v>
      </c>
      <c r="M49">
        <f t="shared" ref="M49:M53" si="17">_xlfn.RANK.EQ(L49,$L$48:$L$53,1)</f>
        <v>1</v>
      </c>
    </row>
    <row r="50" spans="8:13" hidden="1" x14ac:dyDescent="0.25">
      <c r="H50" s="26"/>
      <c r="I50" s="23"/>
      <c r="L50">
        <f t="shared" si="0"/>
        <v>9999</v>
      </c>
      <c r="M50">
        <f t="shared" si="17"/>
        <v>1</v>
      </c>
    </row>
    <row r="51" spans="8:13" hidden="1" x14ac:dyDescent="0.25">
      <c r="H51" s="26"/>
      <c r="I51" s="23"/>
      <c r="L51">
        <f t="shared" si="0"/>
        <v>9999</v>
      </c>
      <c r="M51">
        <f t="shared" si="17"/>
        <v>1</v>
      </c>
    </row>
    <row r="52" spans="8:13" hidden="1" x14ac:dyDescent="0.25">
      <c r="H52" s="26"/>
      <c r="I52" s="23"/>
      <c r="L52">
        <f t="shared" si="0"/>
        <v>9999</v>
      </c>
      <c r="M52">
        <f t="shared" si="17"/>
        <v>1</v>
      </c>
    </row>
    <row r="53" spans="8:13" hidden="1" x14ac:dyDescent="0.25">
      <c r="H53" s="27"/>
      <c r="I53" s="24"/>
      <c r="L53">
        <f t="shared" si="0"/>
        <v>9999</v>
      </c>
      <c r="M53">
        <f t="shared" si="17"/>
        <v>1</v>
      </c>
    </row>
    <row r="54" spans="8:13" hidden="1" x14ac:dyDescent="0.25">
      <c r="H54" s="25" t="str">
        <f t="shared" ref="H54" si="18">IF(ISBLANK(B54),"",SUMIF(M54:M59,"&lt;5",L54:L59))</f>
        <v/>
      </c>
      <c r="I54" s="22" t="str">
        <f t="shared" ref="I54" si="19">IF(ISBLANK(B54),"",_xlfn.RANK.EQ(H54,$H$6:$H$41,1))</f>
        <v/>
      </c>
      <c r="L54">
        <f t="shared" si="0"/>
        <v>9999</v>
      </c>
      <c r="M54">
        <f>_xlfn.RANK.EQ(L54,$L$54:$L$59,1)</f>
        <v>1</v>
      </c>
    </row>
    <row r="55" spans="8:13" hidden="1" x14ac:dyDescent="0.25">
      <c r="H55" s="26"/>
      <c r="I55" s="23"/>
      <c r="L55">
        <f t="shared" si="0"/>
        <v>9999</v>
      </c>
      <c r="M55">
        <f t="shared" ref="M55:M59" si="20">_xlfn.RANK.EQ(L55,$L$54:$L$59,1)</f>
        <v>1</v>
      </c>
    </row>
    <row r="56" spans="8:13" hidden="1" x14ac:dyDescent="0.25">
      <c r="H56" s="26"/>
      <c r="I56" s="23"/>
      <c r="L56">
        <f t="shared" si="0"/>
        <v>9999</v>
      </c>
      <c r="M56">
        <f t="shared" si="20"/>
        <v>1</v>
      </c>
    </row>
    <row r="57" spans="8:13" hidden="1" x14ac:dyDescent="0.25">
      <c r="H57" s="26"/>
      <c r="I57" s="23"/>
      <c r="L57">
        <f t="shared" si="0"/>
        <v>9999</v>
      </c>
      <c r="M57">
        <f t="shared" si="20"/>
        <v>1</v>
      </c>
    </row>
    <row r="58" spans="8:13" hidden="1" x14ac:dyDescent="0.25">
      <c r="H58" s="26"/>
      <c r="I58" s="23"/>
      <c r="L58">
        <f t="shared" si="0"/>
        <v>9999</v>
      </c>
      <c r="M58">
        <f t="shared" si="20"/>
        <v>1</v>
      </c>
    </row>
    <row r="59" spans="8:13" hidden="1" x14ac:dyDescent="0.25">
      <c r="H59" s="27"/>
      <c r="I59" s="24"/>
      <c r="L59">
        <f t="shared" si="0"/>
        <v>9999</v>
      </c>
      <c r="M59">
        <f t="shared" si="20"/>
        <v>1</v>
      </c>
    </row>
    <row r="60" spans="8:13" hidden="1" x14ac:dyDescent="0.25">
      <c r="H60" s="25" t="str">
        <f t="shared" ref="H60" si="21">IF(ISBLANK(B60),"",SUMIF(M60:M65,"&lt;5",L60:L65))</f>
        <v/>
      </c>
      <c r="I60" s="22" t="str">
        <f t="shared" ref="I60" si="22">IF(ISBLANK(B60),"",_xlfn.RANK.EQ(H60,$H$6:$H$41,1))</f>
        <v/>
      </c>
      <c r="L60">
        <f t="shared" si="0"/>
        <v>9999</v>
      </c>
      <c r="M60">
        <f>_xlfn.RANK.EQ(L60,$L$60:$L$65,1)</f>
        <v>1</v>
      </c>
    </row>
    <row r="61" spans="8:13" hidden="1" x14ac:dyDescent="0.25">
      <c r="H61" s="26"/>
      <c r="I61" s="23"/>
      <c r="L61">
        <f t="shared" si="0"/>
        <v>9999</v>
      </c>
      <c r="M61">
        <f t="shared" ref="M61:M65" si="23">_xlfn.RANK.EQ(L61,$L$60:$L$65,1)</f>
        <v>1</v>
      </c>
    </row>
    <row r="62" spans="8:13" hidden="1" x14ac:dyDescent="0.25">
      <c r="H62" s="26"/>
      <c r="I62" s="23"/>
      <c r="L62">
        <f t="shared" si="0"/>
        <v>9999</v>
      </c>
      <c r="M62">
        <f t="shared" si="23"/>
        <v>1</v>
      </c>
    </row>
    <row r="63" spans="8:13" hidden="1" x14ac:dyDescent="0.25">
      <c r="H63" s="26"/>
      <c r="I63" s="23"/>
      <c r="L63">
        <f t="shared" si="0"/>
        <v>9999</v>
      </c>
      <c r="M63">
        <f t="shared" si="23"/>
        <v>1</v>
      </c>
    </row>
    <row r="64" spans="8:13" hidden="1" x14ac:dyDescent="0.25">
      <c r="H64" s="26"/>
      <c r="I64" s="23"/>
      <c r="L64">
        <f t="shared" si="0"/>
        <v>9999</v>
      </c>
      <c r="M64">
        <f t="shared" si="23"/>
        <v>1</v>
      </c>
    </row>
    <row r="65" spans="8:13" hidden="1" x14ac:dyDescent="0.25">
      <c r="H65" s="27"/>
      <c r="I65" s="24"/>
      <c r="L65">
        <f t="shared" si="0"/>
        <v>9999</v>
      </c>
      <c r="M65">
        <f t="shared" si="23"/>
        <v>1</v>
      </c>
    </row>
    <row r="66" spans="8:13" hidden="1" x14ac:dyDescent="0.25">
      <c r="H66" s="25" t="str">
        <f t="shared" ref="H66" si="24">IF(ISBLANK(B66),"",SUMIF(M66:M71,"&lt;5",L66:L71))</f>
        <v/>
      </c>
      <c r="I66" s="22" t="str">
        <f t="shared" ref="I66" si="25">IF(ISBLANK(B66),"",_xlfn.RANK.EQ(H66,$H$6:$H$41,1))</f>
        <v/>
      </c>
      <c r="L66">
        <f t="shared" si="0"/>
        <v>9999</v>
      </c>
      <c r="M66">
        <f>_xlfn.RANK.EQ(L66,$L$66:$L$71,1)</f>
        <v>1</v>
      </c>
    </row>
    <row r="67" spans="8:13" hidden="1" x14ac:dyDescent="0.25">
      <c r="H67" s="26"/>
      <c r="I67" s="23"/>
      <c r="L67">
        <f t="shared" si="0"/>
        <v>9999</v>
      </c>
      <c r="M67">
        <f t="shared" ref="M67:M71" si="26">_xlfn.RANK.EQ(L67,$L$66:$L$71,1)</f>
        <v>1</v>
      </c>
    </row>
    <row r="68" spans="8:13" hidden="1" x14ac:dyDescent="0.25">
      <c r="H68" s="26"/>
      <c r="I68" s="23"/>
      <c r="L68">
        <f t="shared" si="0"/>
        <v>9999</v>
      </c>
      <c r="M68">
        <f t="shared" si="26"/>
        <v>1</v>
      </c>
    </row>
    <row r="69" spans="8:13" hidden="1" x14ac:dyDescent="0.25">
      <c r="H69" s="26"/>
      <c r="I69" s="23"/>
      <c r="L69">
        <f t="shared" si="0"/>
        <v>9999</v>
      </c>
      <c r="M69">
        <f t="shared" si="26"/>
        <v>1</v>
      </c>
    </row>
    <row r="70" spans="8:13" hidden="1" x14ac:dyDescent="0.25">
      <c r="H70" s="26"/>
      <c r="I70" s="23"/>
      <c r="L70">
        <f t="shared" si="0"/>
        <v>9999</v>
      </c>
      <c r="M70">
        <f t="shared" si="26"/>
        <v>1</v>
      </c>
    </row>
    <row r="71" spans="8:13" hidden="1" x14ac:dyDescent="0.25">
      <c r="H71" s="27"/>
      <c r="I71" s="24"/>
      <c r="L71">
        <f t="shared" ref="L71" si="27">IF(ISBLANK(B71),9999,B71)</f>
        <v>9999</v>
      </c>
      <c r="M71">
        <f t="shared" si="26"/>
        <v>1</v>
      </c>
    </row>
    <row r="72" spans="8:13" hidden="1" x14ac:dyDescent="0.25"/>
  </sheetData>
  <protectedRanges>
    <protectedRange sqref="C6:G41" name="Oblast1"/>
  </protectedRanges>
  <mergeCells count="23">
    <mergeCell ref="I36:I41"/>
    <mergeCell ref="H6:H11"/>
    <mergeCell ref="I6:I11"/>
    <mergeCell ref="H12:H17"/>
    <mergeCell ref="I12:I17"/>
    <mergeCell ref="H18:H23"/>
    <mergeCell ref="I18:I23"/>
    <mergeCell ref="H60:H65"/>
    <mergeCell ref="I60:I65"/>
    <mergeCell ref="H66:H71"/>
    <mergeCell ref="I66:I71"/>
    <mergeCell ref="A1:I1"/>
    <mergeCell ref="H42:H47"/>
    <mergeCell ref="I42:I47"/>
    <mergeCell ref="H48:H53"/>
    <mergeCell ref="I48:I53"/>
    <mergeCell ref="H54:H59"/>
    <mergeCell ref="I54:I59"/>
    <mergeCell ref="H24:H29"/>
    <mergeCell ref="I24:I29"/>
    <mergeCell ref="H30:H35"/>
    <mergeCell ref="I30:I35"/>
    <mergeCell ref="H36:H41"/>
  </mergeCells>
  <conditionalFormatting sqref="B6:B41">
    <cfRule type="duplicateValues" dxfId="0" priority="1"/>
  </conditionalFormatting>
  <pageMargins left="0.25" right="0.25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Kategorie III. - dívky</vt:lpstr>
      <vt:lpstr>Kategorie III. - chlapci</vt:lpstr>
      <vt:lpstr>Kategorie IV. - dívky</vt:lpstr>
      <vt:lpstr>Kategorie IV. - chlapci</vt:lpstr>
      <vt:lpstr>Kategorie V. - dívky</vt:lpstr>
      <vt:lpstr>Kategorie V. - chlapci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sladkowska</cp:lastModifiedBy>
  <cp:lastPrinted>2019-10-07T08:31:55Z</cp:lastPrinted>
  <dcterms:created xsi:type="dcterms:W3CDTF">2019-09-18T19:24:40Z</dcterms:created>
  <dcterms:modified xsi:type="dcterms:W3CDTF">2019-10-10T09:57:27Z</dcterms:modified>
</cp:coreProperties>
</file>