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H:\juventus\Dokumenty\Sport\2021_2022\Pohár\"/>
    </mc:Choice>
  </mc:AlternateContent>
  <xr:revisionPtr revIDLastSave="0" documentId="13_ncr:1_{1E6C26F3-63F1-4CBA-AEAF-0E60B0F979E5}" xr6:coauthVersionLast="47" xr6:coauthVersionMax="47" xr10:uidLastSave="{00000000-0000-0000-0000-000000000000}"/>
  <bookViews>
    <workbookView xWindow="-120" yWindow="-120" windowWidth="29040" windowHeight="15840" tabRatio="666" xr2:uid="{00000000-000D-0000-FFFF-FFFF00000000}"/>
  </bookViews>
  <sheets>
    <sheet name="Chlapci" sheetId="1" r:id="rId1"/>
    <sheet name="Dívky" sheetId="3" r:id="rId2"/>
    <sheet name="Chlapci + Dívky" sheetId="7" r:id="rId3"/>
  </sheets>
  <definedNames>
    <definedName name="_xlnm.Print_Area" localSheetId="1">Dívky!$B$2:$AI$30</definedName>
    <definedName name="_xlnm.Print_Area" localSheetId="0">Chlapci!$B$2:$AN$30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6" i="3" l="1"/>
  <c r="S9" i="3"/>
  <c r="S11" i="3"/>
  <c r="S14" i="3"/>
  <c r="S7" i="3"/>
  <c r="S15" i="3"/>
  <c r="S12" i="3"/>
  <c r="S16" i="3"/>
  <c r="S8" i="3"/>
  <c r="S17" i="3"/>
  <c r="S18" i="3"/>
  <c r="S10" i="3"/>
  <c r="F5" i="7" s="1"/>
  <c r="S19" i="3"/>
  <c r="S13" i="3"/>
  <c r="X12" i="1"/>
  <c r="X17" i="1"/>
  <c r="X9" i="1"/>
  <c r="X14" i="1"/>
  <c r="X10" i="1"/>
  <c r="X11" i="1"/>
  <c r="X15" i="1"/>
  <c r="X7" i="1"/>
  <c r="X16" i="1"/>
  <c r="X13" i="1"/>
  <c r="X8" i="1"/>
  <c r="X18" i="1"/>
  <c r="X19" i="1"/>
  <c r="X6" i="1"/>
  <c r="E5" i="7" l="1"/>
  <c r="E18" i="7"/>
  <c r="E9" i="7"/>
  <c r="E14" i="7"/>
  <c r="E13" i="7"/>
  <c r="E11" i="7"/>
  <c r="E8" i="7"/>
  <c r="E10" i="7"/>
  <c r="E7" i="7"/>
  <c r="E17" i="7"/>
  <c r="E12" i="7"/>
  <c r="E16" i="7"/>
  <c r="E6" i="7"/>
  <c r="E15" i="7"/>
  <c r="F6" i="7"/>
  <c r="F14" i="7"/>
  <c r="F8" i="7"/>
  <c r="F16" i="7"/>
  <c r="F12" i="7"/>
  <c r="F15" i="7"/>
  <c r="F10" i="7"/>
  <c r="F13" i="7"/>
  <c r="F7" i="7"/>
  <c r="F18" i="7"/>
  <c r="F9" i="7"/>
  <c r="F17" i="7"/>
  <c r="F11" i="7"/>
  <c r="D5" i="7" l="1"/>
  <c r="D16" i="7"/>
  <c r="D17" i="7"/>
  <c r="D14" i="7"/>
  <c r="D6" i="7"/>
  <c r="D13" i="7"/>
  <c r="D12" i="7"/>
  <c r="D18" i="7"/>
  <c r="D11" i="7"/>
  <c r="D7" i="7"/>
  <c r="D8" i="7"/>
  <c r="D9" i="7"/>
  <c r="D10" i="7"/>
  <c r="D15" i="7"/>
</calcChain>
</file>

<file path=xl/sharedStrings.xml><?xml version="1.0" encoding="utf-8"?>
<sst xmlns="http://schemas.openxmlformats.org/spreadsheetml/2006/main" count="204" uniqueCount="97">
  <si>
    <t xml:space="preserve">            
               soutěž 
   škola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</si>
  <si>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</si>
  <si>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</si>
  <si>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</si>
  <si>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</si>
  <si>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</si>
  <si>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</si>
  <si>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</si>
  <si>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</si>
  <si>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</si>
  <si>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</si>
  <si>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</si>
  <si>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</si>
  <si>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</si>
  <si>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Okresní kolo - umístění do 3. místa = +5 bodů</t>
  </si>
  <si>
    <t>Krajské kolo - umístění do 3. místa = +10 bodů</t>
  </si>
  <si>
    <t>Hodnoceno dvojnásobně</t>
  </si>
  <si>
    <t>Bodovací tabulka PP</t>
  </si>
  <si>
    <t>Body</t>
  </si>
  <si>
    <t>7b</t>
  </si>
  <si>
    <t>14b</t>
  </si>
  <si>
    <t>6b</t>
  </si>
  <si>
    <t>5b</t>
  </si>
  <si>
    <t>12b</t>
  </si>
  <si>
    <t>4b</t>
  </si>
  <si>
    <t>11b</t>
  </si>
  <si>
    <t>3b</t>
  </si>
  <si>
    <t>10b</t>
  </si>
  <si>
    <t>9b</t>
  </si>
  <si>
    <t>8b</t>
  </si>
  <si>
    <t>Poř.</t>
  </si>
  <si>
    <t>Žákyně</t>
  </si>
  <si>
    <t>Žáci</t>
  </si>
  <si>
    <t>Celkem bodů
Mladší + Starší žáci</t>
  </si>
  <si>
    <t>2b</t>
  </si>
  <si>
    <t>1b</t>
  </si>
  <si>
    <t>Finále ČR - umístění do 3. místa = +15 bodů</t>
  </si>
  <si>
    <t>Okresní kolo florbalu - Mladší žáci</t>
  </si>
  <si>
    <t>Florbal - Mladší žáci</t>
  </si>
  <si>
    <t>Florbal - Starší žáci</t>
  </si>
  <si>
    <t>Pohár Rozhlasu - Mladší žáci</t>
  </si>
  <si>
    <t>Pohár rozhlasu - Starší žáci</t>
  </si>
  <si>
    <t>Basketbalová liga - Starší žákyně</t>
  </si>
  <si>
    <t>Vybíjená - Mladší žákyně</t>
  </si>
  <si>
    <t>Pohár Rozhlasu - Mladší žákyně</t>
  </si>
  <si>
    <t>Pohár rozhlasu - Starší žákyně</t>
  </si>
  <si>
    <t>Olympiáda karvinských škol - 2x</t>
  </si>
  <si>
    <t>Florbal - Starší žákyně</t>
  </si>
  <si>
    <t>Okresní kolo florbalu - Starší žáci</t>
  </si>
  <si>
    <t>OK Pohár rozhlasu - Mladší žákyně</t>
  </si>
  <si>
    <t>OK Pohár rozhlasu - Starší žákyně</t>
  </si>
  <si>
    <t>Pořadí</t>
  </si>
  <si>
    <t>Škola</t>
  </si>
  <si>
    <t>Celkem</t>
  </si>
  <si>
    <t>Chlapci</t>
  </si>
  <si>
    <t>Dívky</t>
  </si>
  <si>
    <t>Vybíjená - Starší žákyně</t>
  </si>
  <si>
    <t>OK Basketbal - Starší žáci</t>
  </si>
  <si>
    <t>OK Basketbal - Starší žákyně</t>
  </si>
  <si>
    <t>OK Minikopaná - Starší žáci</t>
  </si>
  <si>
    <t>OK ve florbale - Starší žákyně</t>
  </si>
  <si>
    <t>Celkové pořadí</t>
  </si>
  <si>
    <t>ZŠ a MŠ U Lesa</t>
  </si>
  <si>
    <t>ZŠ a MŠ Cihelní</t>
  </si>
  <si>
    <t>ZŠ a MŠ Borovského</t>
  </si>
  <si>
    <t>ZŠ a MŠ Školská</t>
  </si>
  <si>
    <t>ZŠ a MŠ U Studny</t>
  </si>
  <si>
    <t>ZŠ a MŠ Mendelova</t>
  </si>
  <si>
    <t>ZŠ a MŠ Slovenská</t>
  </si>
  <si>
    <t>ZŠ a MŠ Prameny</t>
  </si>
  <si>
    <t>ZŠ a MŠ Dělnická</t>
  </si>
  <si>
    <t>ZŠ a MŠ Petrovice</t>
  </si>
  <si>
    <t>Gymnázium Karviná</t>
  </si>
  <si>
    <t>ZŠ a MŠ Majakovského</t>
  </si>
  <si>
    <t>ZŠ a MŠ Družby</t>
  </si>
  <si>
    <t>OK Pohár rozhlasu - Mladší žáci</t>
  </si>
  <si>
    <t>OK Pohár rozhlasu - Starší žáci</t>
  </si>
  <si>
    <t>Celkem bodů
mladší + starší dívky</t>
  </si>
  <si>
    <t>14.</t>
  </si>
  <si>
    <t>PZŠ a MŠ Dr. Olszaka</t>
  </si>
  <si>
    <t>MK v minikopané - Starší žáci</t>
  </si>
  <si>
    <t>OK Basketbal -Mladší žáci</t>
  </si>
  <si>
    <t>OK Vybíjená - Starší žákyně</t>
  </si>
  <si>
    <t>MK Basketbal - Mladší žáci</t>
  </si>
  <si>
    <t>MK Basketbal - Starší žáci</t>
  </si>
  <si>
    <t>MK v minikopané - Mladší žáci</t>
  </si>
  <si>
    <t>OK Vybíjená - Mladší žákyně</t>
  </si>
  <si>
    <t>OK Minikopaná - Mladší žáci</t>
  </si>
  <si>
    <t>10.-14.</t>
  </si>
  <si>
    <t>12.-14.</t>
  </si>
  <si>
    <t>MK Atl. čtyřboj - Mladší žáci</t>
  </si>
  <si>
    <t>MK Atl. čtyřboj - Starší žáci</t>
  </si>
  <si>
    <t>MK Atl. čtyřboj - Starší žákyně</t>
  </si>
  <si>
    <t>MK Atl. čtyřboj - Mladší žákyně</t>
  </si>
  <si>
    <t>5.-6.</t>
  </si>
  <si>
    <r>
      <t xml:space="preserve">CELKOVÉ VÝSLEDKY BODOVÁNÍ XVIII. ROČNÍKU POHÁRU PRIMÁTORA 
STATUTÁRNÍHO MĚSTA KARVINÁ
</t>
    </r>
    <r>
      <rPr>
        <b/>
        <sz val="12"/>
        <rFont val="Arial CE"/>
        <charset val="238"/>
      </rPr>
      <t>období 1. 9. 2021 - 30. 6. 2022</t>
    </r>
  </si>
  <si>
    <t>CELKOVÉ VÝSLEDKY BODOVÁNÍ XVIII. ROČNÍKU POHÁRU PRIMÁTORA 
STATUTÁRNÍHO MĚSTA KARVINÁ
období 1. 9. 2021 - 30. 6.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</si>
</sst>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  <charset val="238"/>
    </font>
    <font>
      <b/>
      <sz val="16"/>
      <name val="Arial CE"/>
      <charset val="238"/>
    </font>
    <font>
      <b/>
      <sz val="12"/>
      <name val="Arial CE"/>
      <charset val="238"/>
    </font>
    <font>
      <b/>
      <sz val="8"/>
      <name val="Arial CE"/>
      <charset val="238"/>
    </font>
    <font>
      <b/>
      <sz val="12"/>
      <name val="Arial CE"/>
      <family val="2"/>
      <charset val="238"/>
    </font>
    <font>
      <b/>
      <sz val="8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b/>
      <sz val="26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9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99FF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164" fontId="0" fillId="2" borderId="1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0" borderId="0" xfId="0" applyAlignment="1">
      <alignment textRotation="90"/>
    </xf>
    <xf numFmtId="14" fontId="3" fillId="3" borderId="3" xfId="0" applyNumberFormat="1" applyFont="1" applyFill="1" applyBorder="1" applyAlignment="1">
      <alignment horizontal="center" vertical="center" textRotation="9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3" borderId="6" xfId="0" applyFont="1" applyFill="1" applyBorder="1" applyAlignment="1">
      <alignment horizontal="center" vertical="center" textRotation="90"/>
    </xf>
    <xf numFmtId="0" fontId="9" fillId="0" borderId="1" xfId="0" applyFont="1" applyBorder="1" applyAlignment="1">
      <alignment horizontal="center"/>
    </xf>
    <xf numFmtId="0" fontId="0" fillId="2" borderId="3" xfId="0" applyFill="1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0" fillId="4" borderId="3" xfId="0" applyFill="1" applyBorder="1"/>
    <xf numFmtId="0" fontId="0" fillId="5" borderId="3" xfId="0" applyFill="1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164" fontId="7" fillId="0" borderId="1" xfId="0" applyNumberFormat="1" applyFont="1" applyFill="1" applyBorder="1" applyAlignment="1">
      <alignment horizontal="center"/>
    </xf>
    <xf numFmtId="164" fontId="7" fillId="0" borderId="2" xfId="0" applyNumberFormat="1" applyFont="1" applyFill="1" applyBorder="1" applyAlignment="1">
      <alignment horizontal="center"/>
    </xf>
    <xf numFmtId="164" fontId="0" fillId="0" borderId="4" xfId="0" applyNumberFormat="1" applyFill="1" applyBorder="1" applyAlignment="1">
      <alignment horizontal="center"/>
    </xf>
    <xf numFmtId="164" fontId="0" fillId="0" borderId="5" xfId="0" applyNumberFormat="1" applyFill="1" applyBorder="1" applyAlignment="1">
      <alignment horizontal="center"/>
    </xf>
    <xf numFmtId="164" fontId="0" fillId="0" borderId="7" xfId="0" applyNumberForma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0" fontId="7" fillId="0" borderId="1" xfId="0" applyFont="1" applyFill="1" applyBorder="1"/>
    <xf numFmtId="0" fontId="7" fillId="0" borderId="2" xfId="0" applyFont="1" applyFill="1" applyBorder="1"/>
    <xf numFmtId="164" fontId="0" fillId="0" borderId="9" xfId="0" applyNumberFormat="1" applyFill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3" fillId="3" borderId="13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vertical="top" wrapText="1"/>
    </xf>
    <xf numFmtId="0" fontId="0" fillId="3" borderId="3" xfId="0" applyFill="1" applyBorder="1" applyAlignment="1">
      <alignment horizontal="center" textRotation="90"/>
    </xf>
    <xf numFmtId="0" fontId="0" fillId="6" borderId="3" xfId="0" applyFill="1" applyBorder="1"/>
    <xf numFmtId="0" fontId="9" fillId="0" borderId="11" xfId="0" applyFont="1" applyBorder="1" applyAlignment="1">
      <alignment horizontal="center"/>
    </xf>
    <xf numFmtId="0" fontId="10" fillId="3" borderId="3" xfId="0" applyFont="1" applyFill="1" applyBorder="1" applyAlignment="1">
      <alignment horizontal="center" vertical="center" textRotation="90"/>
    </xf>
    <xf numFmtId="0" fontId="4" fillId="3" borderId="18" xfId="0" applyFont="1" applyFill="1" applyBorder="1" applyAlignment="1">
      <alignment vertical="top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11" xfId="0" applyFont="1" applyFill="1" applyBorder="1"/>
    <xf numFmtId="14" fontId="0" fillId="3" borderId="3" xfId="0" applyNumberFormat="1" applyFill="1" applyBorder="1" applyAlignment="1">
      <alignment horizontal="center" textRotation="90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3" borderId="23" xfId="0" applyFont="1" applyFill="1" applyBorder="1" applyAlignment="1">
      <alignment horizontal="center" vertical="center" textRotation="90" wrapText="1"/>
    </xf>
    <xf numFmtId="14" fontId="3" fillId="2" borderId="13" xfId="0" applyNumberFormat="1" applyFont="1" applyFill="1" applyBorder="1" applyAlignment="1">
      <alignment horizontal="center" vertical="center" textRotation="90"/>
    </xf>
    <xf numFmtId="0" fontId="1" fillId="0" borderId="0" xfId="0" applyFont="1" applyAlignment="1">
      <alignment vertical="center" wrapText="1"/>
    </xf>
    <xf numFmtId="164" fontId="7" fillId="0" borderId="24" xfId="0" applyNumberFormat="1" applyFont="1" applyFill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24" xfId="0" applyFont="1" applyFill="1" applyBorder="1"/>
    <xf numFmtId="164" fontId="0" fillId="0" borderId="21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0" xfId="0" applyNumberFormat="1"/>
    <xf numFmtId="14" fontId="3" fillId="5" borderId="22" xfId="0" applyNumberFormat="1" applyFont="1" applyFill="1" applyBorder="1" applyAlignment="1">
      <alignment horizontal="center" vertical="center" textRotation="90"/>
    </xf>
    <xf numFmtId="0" fontId="9" fillId="0" borderId="0" xfId="0" applyFont="1" applyBorder="1" applyAlignment="1">
      <alignment vertical="center"/>
    </xf>
    <xf numFmtId="164" fontId="0" fillId="0" borderId="27" xfId="0" applyNumberFormat="1" applyFill="1" applyBorder="1" applyAlignment="1">
      <alignment horizontal="center"/>
    </xf>
    <xf numFmtId="164" fontId="0" fillId="0" borderId="21" xfId="0" applyNumberFormat="1" applyFill="1" applyBorder="1" applyAlignment="1">
      <alignment horizontal="center"/>
    </xf>
    <xf numFmtId="164" fontId="0" fillId="0" borderId="19" xfId="0" applyNumberFormat="1" applyFill="1" applyBorder="1" applyAlignment="1">
      <alignment horizontal="center"/>
    </xf>
    <xf numFmtId="0" fontId="16" fillId="0" borderId="0" xfId="0" applyFont="1" applyBorder="1" applyAlignment="1">
      <alignment vertical="center"/>
    </xf>
    <xf numFmtId="0" fontId="3" fillId="3" borderId="34" xfId="0" applyFont="1" applyFill="1" applyBorder="1" applyAlignment="1">
      <alignment horizontal="center" vertical="center" textRotation="90" wrapText="1"/>
    </xf>
    <xf numFmtId="0" fontId="13" fillId="0" borderId="0" xfId="0" applyFont="1" applyProtection="1"/>
    <xf numFmtId="0" fontId="10" fillId="3" borderId="12" xfId="0" applyFont="1" applyFill="1" applyBorder="1" applyAlignment="1" applyProtection="1">
      <alignment horizontal="center"/>
    </xf>
    <xf numFmtId="0" fontId="10" fillId="3" borderId="36" xfId="0" applyFont="1" applyFill="1" applyBorder="1" applyAlignment="1" applyProtection="1">
      <alignment horizontal="center"/>
    </xf>
    <xf numFmtId="0" fontId="10" fillId="3" borderId="13" xfId="0" applyFont="1" applyFill="1" applyBorder="1" applyAlignment="1" applyProtection="1">
      <alignment horizontal="center"/>
    </xf>
    <xf numFmtId="164" fontId="13" fillId="0" borderId="35" xfId="0" applyNumberFormat="1" applyFont="1" applyBorder="1" applyAlignment="1" applyProtection="1">
      <alignment horizontal="center"/>
    </xf>
    <xf numFmtId="164" fontId="13" fillId="0" borderId="10" xfId="0" applyNumberFormat="1" applyFont="1" applyBorder="1" applyAlignment="1" applyProtection="1">
      <alignment horizontal="center"/>
    </xf>
    <xf numFmtId="0" fontId="15" fillId="0" borderId="4" xfId="0" applyFont="1" applyBorder="1" applyAlignment="1" applyProtection="1">
      <alignment horizontal="center"/>
    </xf>
    <xf numFmtId="0" fontId="7" fillId="0" borderId="31" xfId="0" applyFont="1" applyFill="1" applyBorder="1" applyProtection="1"/>
    <xf numFmtId="164" fontId="13" fillId="0" borderId="31" xfId="0" applyNumberFormat="1" applyFont="1" applyBorder="1" applyAlignment="1" applyProtection="1">
      <alignment horizontal="center"/>
    </xf>
    <xf numFmtId="0" fontId="15" fillId="0" borderId="5" xfId="0" applyFont="1" applyBorder="1" applyAlignment="1" applyProtection="1">
      <alignment horizontal="center"/>
    </xf>
    <xf numFmtId="0" fontId="7" fillId="0" borderId="32" xfId="0" applyFont="1" applyFill="1" applyBorder="1" applyProtection="1"/>
    <xf numFmtId="164" fontId="13" fillId="0" borderId="32" xfId="0" applyNumberFormat="1" applyFont="1" applyBorder="1" applyAlignment="1" applyProtection="1">
      <alignment horizontal="center"/>
    </xf>
    <xf numFmtId="0" fontId="15" fillId="0" borderId="28" xfId="0" applyFont="1" applyBorder="1" applyAlignment="1" applyProtection="1">
      <alignment horizontal="center"/>
    </xf>
    <xf numFmtId="0" fontId="7" fillId="0" borderId="37" xfId="0" applyFont="1" applyFill="1" applyBorder="1" applyProtection="1"/>
    <xf numFmtId="164" fontId="13" fillId="0" borderId="37" xfId="0" applyNumberFormat="1" applyFont="1" applyBorder="1" applyAlignment="1" applyProtection="1">
      <alignment horizontal="center"/>
    </xf>
    <xf numFmtId="164" fontId="13" fillId="0" borderId="29" xfId="0" applyNumberFormat="1" applyFont="1" applyBorder="1" applyAlignment="1" applyProtection="1">
      <alignment horizontal="center"/>
    </xf>
    <xf numFmtId="164" fontId="13" fillId="0" borderId="38" xfId="0" applyNumberFormat="1" applyFont="1" applyBorder="1" applyAlignment="1" applyProtection="1">
      <alignment horizontal="center"/>
    </xf>
    <xf numFmtId="164" fontId="13" fillId="0" borderId="39" xfId="0" applyNumberFormat="1" applyFont="1" applyBorder="1" applyAlignment="1" applyProtection="1">
      <alignment horizontal="center"/>
    </xf>
    <xf numFmtId="14" fontId="3" fillId="2" borderId="17" xfId="0" applyNumberFormat="1" applyFont="1" applyFill="1" applyBorder="1" applyAlignment="1">
      <alignment horizontal="center" vertical="center" textRotation="90"/>
    </xf>
    <xf numFmtId="0" fontId="5" fillId="3" borderId="33" xfId="0" applyFont="1" applyFill="1" applyBorder="1" applyAlignment="1">
      <alignment horizontal="center" vertical="center" textRotation="90" wrapText="1"/>
    </xf>
    <xf numFmtId="0" fontId="5" fillId="3" borderId="39" xfId="0" applyFont="1" applyFill="1" applyBorder="1" applyAlignment="1">
      <alignment horizontal="center" vertical="center" textRotation="90" wrapText="1"/>
    </xf>
    <xf numFmtId="164" fontId="0" fillId="0" borderId="40" xfId="0" applyNumberFormat="1" applyFill="1" applyBorder="1" applyAlignment="1">
      <alignment horizontal="center"/>
    </xf>
    <xf numFmtId="164" fontId="0" fillId="0" borderId="41" xfId="0" applyNumberFormat="1" applyFill="1" applyBorder="1" applyAlignment="1">
      <alignment horizontal="center"/>
    </xf>
    <xf numFmtId="164" fontId="0" fillId="0" borderId="42" xfId="0" applyNumberFormat="1" applyFill="1" applyBorder="1" applyAlignment="1">
      <alignment horizontal="center"/>
    </xf>
    <xf numFmtId="164" fontId="0" fillId="0" borderId="43" xfId="0" applyNumberFormat="1" applyFill="1" applyBorder="1" applyAlignment="1">
      <alignment horizontal="center"/>
    </xf>
    <xf numFmtId="164" fontId="0" fillId="0" borderId="44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164" fontId="8" fillId="2" borderId="4" xfId="0" applyNumberFormat="1" applyFont="1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164" fontId="0" fillId="7" borderId="46" xfId="0" applyNumberFormat="1" applyFill="1" applyBorder="1" applyAlignment="1">
      <alignment horizontal="center"/>
    </xf>
    <xf numFmtId="164" fontId="0" fillId="7" borderId="47" xfId="0" applyNumberFormat="1" applyFill="1" applyBorder="1" applyAlignment="1">
      <alignment horizontal="center"/>
    </xf>
    <xf numFmtId="14" fontId="3" fillId="7" borderId="3" xfId="0" applyNumberFormat="1" applyFont="1" applyFill="1" applyBorder="1" applyAlignment="1">
      <alignment horizontal="center" vertical="center" textRotation="90"/>
    </xf>
    <xf numFmtId="0" fontId="3" fillId="5" borderId="23" xfId="0" applyFont="1" applyFill="1" applyBorder="1" applyAlignment="1">
      <alignment horizontal="center" vertical="center" textRotation="90" wrapText="1"/>
    </xf>
    <xf numFmtId="0" fontId="9" fillId="0" borderId="49" xfId="0" applyFont="1" applyBorder="1" applyAlignment="1">
      <alignment horizontal="center"/>
    </xf>
    <xf numFmtId="0" fontId="7" fillId="0" borderId="50" xfId="0" applyFont="1" applyFill="1" applyBorder="1"/>
    <xf numFmtId="164" fontId="0" fillId="2" borderId="50" xfId="0" applyNumberFormat="1" applyFill="1" applyBorder="1" applyAlignment="1">
      <alignment horizontal="center"/>
    </xf>
    <xf numFmtId="164" fontId="0" fillId="0" borderId="49" xfId="0" applyNumberFormat="1" applyBorder="1" applyAlignment="1">
      <alignment horizontal="center"/>
    </xf>
    <xf numFmtId="164" fontId="0" fillId="0" borderId="49" xfId="0" applyNumberFormat="1" applyFill="1" applyBorder="1" applyAlignment="1">
      <alignment horizontal="center"/>
    </xf>
    <xf numFmtId="164" fontId="0" fillId="0" borderId="54" xfId="0" applyNumberFormat="1" applyFill="1" applyBorder="1" applyAlignment="1">
      <alignment horizontal="center"/>
    </xf>
    <xf numFmtId="164" fontId="0" fillId="2" borderId="51" xfId="0" applyNumberFormat="1" applyFill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7" fillId="0" borderId="15" xfId="0" applyFont="1" applyFill="1" applyBorder="1"/>
    <xf numFmtId="164" fontId="0" fillId="0" borderId="33" xfId="0" applyNumberFormat="1" applyFill="1" applyBorder="1" applyAlignment="1">
      <alignment horizontal="center"/>
    </xf>
    <xf numFmtId="164" fontId="0" fillId="0" borderId="39" xfId="0" applyNumberFormat="1" applyFill="1" applyBorder="1" applyAlignment="1">
      <alignment horizontal="center"/>
    </xf>
    <xf numFmtId="164" fontId="0" fillId="2" borderId="15" xfId="0" applyNumberFormat="1" applyFill="1" applyBorder="1" applyAlignment="1">
      <alignment horizontal="center"/>
    </xf>
    <xf numFmtId="0" fontId="15" fillId="0" borderId="51" xfId="0" applyFont="1" applyBorder="1" applyAlignment="1" applyProtection="1">
      <alignment horizontal="center"/>
    </xf>
    <xf numFmtId="0" fontId="7" fillId="0" borderId="58" xfId="0" applyFont="1" applyFill="1" applyBorder="1" applyProtection="1"/>
    <xf numFmtId="164" fontId="0" fillId="7" borderId="59" xfId="0" applyNumberFormat="1" applyFill="1" applyBorder="1" applyAlignment="1">
      <alignment horizontal="center"/>
    </xf>
    <xf numFmtId="164" fontId="0" fillId="7" borderId="11" xfId="0" applyNumberFormat="1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164" fontId="0" fillId="7" borderId="15" xfId="0" applyNumberFormat="1" applyFill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/>
    </xf>
    <xf numFmtId="164" fontId="0" fillId="2" borderId="10" xfId="0" applyNumberFormat="1" applyFill="1" applyBorder="1" applyAlignment="1">
      <alignment horizontal="center"/>
    </xf>
    <xf numFmtId="164" fontId="0" fillId="0" borderId="46" xfId="0" applyNumberFormat="1" applyFill="1" applyBorder="1" applyAlignment="1">
      <alignment horizontal="center"/>
    </xf>
    <xf numFmtId="164" fontId="0" fillId="0" borderId="47" xfId="0" applyNumberFormat="1" applyFill="1" applyBorder="1" applyAlignment="1">
      <alignment horizontal="center"/>
    </xf>
    <xf numFmtId="164" fontId="0" fillId="0" borderId="59" xfId="0" applyNumberFormat="1" applyFill="1" applyBorder="1" applyAlignment="1">
      <alignment horizontal="center"/>
    </xf>
    <xf numFmtId="14" fontId="3" fillId="3" borderId="16" xfId="0" applyNumberFormat="1" applyFont="1" applyFill="1" applyBorder="1" applyAlignment="1">
      <alignment horizontal="center" vertical="center" textRotation="90"/>
    </xf>
    <xf numFmtId="14" fontId="3" fillId="3" borderId="12" xfId="0" applyNumberFormat="1" applyFont="1" applyFill="1" applyBorder="1" applyAlignment="1">
      <alignment horizontal="center" vertical="center" textRotation="90"/>
    </xf>
    <xf numFmtId="14" fontId="3" fillId="3" borderId="17" xfId="0" applyNumberFormat="1" applyFont="1" applyFill="1" applyBorder="1" applyAlignment="1">
      <alignment horizontal="center" vertical="center" textRotation="90"/>
    </xf>
    <xf numFmtId="14" fontId="3" fillId="3" borderId="13" xfId="0" applyNumberFormat="1" applyFont="1" applyFill="1" applyBorder="1" applyAlignment="1">
      <alignment horizontal="center" vertical="center" textRotation="90"/>
    </xf>
    <xf numFmtId="14" fontId="3" fillId="2" borderId="16" xfId="0" applyNumberFormat="1" applyFont="1" applyFill="1" applyBorder="1" applyAlignment="1">
      <alignment horizontal="center" vertical="center" textRotation="90"/>
    </xf>
    <xf numFmtId="14" fontId="3" fillId="3" borderId="22" xfId="0" applyNumberFormat="1" applyFont="1" applyFill="1" applyBorder="1" applyAlignment="1">
      <alignment horizontal="center" vertical="center" textRotation="90"/>
    </xf>
    <xf numFmtId="164" fontId="0" fillId="2" borderId="26" xfId="0" applyNumberFormat="1" applyFill="1" applyBorder="1" applyAlignment="1">
      <alignment horizontal="center"/>
    </xf>
    <xf numFmtId="164" fontId="0" fillId="2" borderId="21" xfId="0" applyNumberFormat="1" applyFill="1" applyBorder="1" applyAlignment="1">
      <alignment horizontal="center"/>
    </xf>
    <xf numFmtId="164" fontId="0" fillId="2" borderId="57" xfId="0" applyNumberFormat="1" applyFill="1" applyBorder="1" applyAlignment="1">
      <alignment horizontal="center"/>
    </xf>
    <xf numFmtId="0" fontId="5" fillId="2" borderId="61" xfId="0" applyFont="1" applyFill="1" applyBorder="1" applyAlignment="1">
      <alignment horizontal="center" vertical="center" textRotation="90" wrapText="1"/>
    </xf>
    <xf numFmtId="0" fontId="5" fillId="3" borderId="56" xfId="0" applyFont="1" applyFill="1" applyBorder="1" applyAlignment="1">
      <alignment horizontal="center" vertical="center" textRotation="90" wrapText="1"/>
    </xf>
    <xf numFmtId="0" fontId="3" fillId="2" borderId="39" xfId="0" applyFont="1" applyFill="1" applyBorder="1" applyAlignment="1">
      <alignment horizontal="center" vertical="center" textRotation="90" wrapText="1"/>
    </xf>
    <xf numFmtId="0" fontId="3" fillId="2" borderId="34" xfId="0" applyFont="1" applyFill="1" applyBorder="1" applyAlignment="1">
      <alignment horizontal="center" vertical="center" textRotation="90" wrapText="1"/>
    </xf>
    <xf numFmtId="14" fontId="3" fillId="3" borderId="12" xfId="0" applyNumberFormat="1" applyFont="1" applyFill="1" applyBorder="1" applyAlignment="1">
      <alignment vertical="center" textRotation="90" wrapText="1"/>
    </xf>
    <xf numFmtId="0" fontId="0" fillId="0" borderId="0" xfId="0" applyFill="1" applyBorder="1"/>
    <xf numFmtId="14" fontId="3" fillId="0" borderId="0" xfId="0" applyNumberFormat="1" applyFont="1" applyFill="1" applyBorder="1" applyAlignment="1">
      <alignment horizontal="center" vertical="center" textRotation="90"/>
    </xf>
    <xf numFmtId="0" fontId="0" fillId="0" borderId="0" xfId="0" applyFill="1" applyBorder="1" applyAlignment="1">
      <alignment textRotation="90"/>
    </xf>
    <xf numFmtId="0" fontId="3" fillId="0" borderId="0" xfId="0" applyFont="1" applyFill="1" applyBorder="1" applyAlignment="1">
      <alignment horizontal="center" vertical="center" textRotation="90" wrapText="1"/>
    </xf>
    <xf numFmtId="0" fontId="5" fillId="0" borderId="0" xfId="0" applyFont="1" applyFill="1" applyBorder="1" applyAlignment="1">
      <alignment horizontal="center" vertical="center" textRotation="90" wrapText="1"/>
    </xf>
    <xf numFmtId="164" fontId="0" fillId="0" borderId="0" xfId="0" applyNumberForma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164" fontId="0" fillId="5" borderId="46" xfId="0" applyNumberFormat="1" applyFill="1" applyBorder="1" applyAlignment="1">
      <alignment horizontal="center"/>
    </xf>
    <xf numFmtId="164" fontId="0" fillId="5" borderId="47" xfId="0" applyNumberFormat="1" applyFill="1" applyBorder="1" applyAlignment="1">
      <alignment horizontal="center"/>
    </xf>
    <xf numFmtId="164" fontId="0" fillId="5" borderId="59" xfId="0" applyNumberFormat="1" applyFill="1" applyBorder="1" applyAlignment="1">
      <alignment horizontal="center"/>
    </xf>
    <xf numFmtId="0" fontId="3" fillId="2" borderId="20" xfId="0" applyFont="1" applyFill="1" applyBorder="1" applyAlignment="1">
      <alignment horizontal="center" vertical="center" textRotation="90" wrapText="1"/>
    </xf>
    <xf numFmtId="0" fontId="6" fillId="3" borderId="60" xfId="0" applyFont="1" applyFill="1" applyBorder="1" applyAlignment="1">
      <alignment horizontal="center" vertical="center" textRotation="90" wrapText="1"/>
    </xf>
    <xf numFmtId="0" fontId="0" fillId="0" borderId="0" xfId="0" applyFill="1" applyBorder="1" applyAlignment="1">
      <alignment horizontal="center" vertical="center" textRotation="90"/>
    </xf>
    <xf numFmtId="164" fontId="0" fillId="2" borderId="49" xfId="0" applyNumberFormat="1" applyFill="1" applyBorder="1" applyAlignment="1">
      <alignment horizontal="center"/>
    </xf>
    <xf numFmtId="164" fontId="0" fillId="2" borderId="19" xfId="0" applyNumberFormat="1" applyFill="1" applyBorder="1" applyAlignment="1">
      <alignment horizontal="center"/>
    </xf>
    <xf numFmtId="164" fontId="0" fillId="0" borderId="55" xfId="0" applyNumberFormat="1" applyFill="1" applyBorder="1" applyAlignment="1">
      <alignment horizontal="center"/>
    </xf>
    <xf numFmtId="164" fontId="0" fillId="0" borderId="45" xfId="0" applyNumberFormat="1" applyFill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0" fontId="5" fillId="3" borderId="15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3" borderId="61" xfId="0" applyFont="1" applyFill="1" applyBorder="1" applyAlignment="1">
      <alignment horizontal="center" vertical="center" textRotation="90" wrapText="1"/>
    </xf>
    <xf numFmtId="0" fontId="3" fillId="3" borderId="56" xfId="0" applyFont="1" applyFill="1" applyBorder="1" applyAlignment="1">
      <alignment horizontal="center" vertical="center" textRotation="90" wrapText="1"/>
    </xf>
    <xf numFmtId="0" fontId="3" fillId="2" borderId="33" xfId="0" applyFont="1" applyFill="1" applyBorder="1" applyAlignment="1">
      <alignment horizontal="center" vertical="center" textRotation="90" wrapText="1"/>
    </xf>
    <xf numFmtId="14" fontId="3" fillId="3" borderId="3" xfId="0" applyNumberFormat="1" applyFont="1" applyFill="1" applyBorder="1" applyAlignment="1">
      <alignment horizontal="center" vertical="center" textRotation="90" wrapText="1"/>
    </xf>
    <xf numFmtId="14" fontId="3" fillId="2" borderId="20" xfId="0" applyNumberFormat="1" applyFont="1" applyFill="1" applyBorder="1" applyAlignment="1">
      <alignment horizontal="center" vertical="center" textRotation="90" wrapText="1"/>
    </xf>
    <xf numFmtId="0" fontId="5" fillId="3" borderId="34" xfId="0" applyFont="1" applyFill="1" applyBorder="1" applyAlignment="1">
      <alignment horizontal="center" vertical="center" textRotation="90" wrapText="1"/>
    </xf>
    <xf numFmtId="14" fontId="3" fillId="2" borderId="3" xfId="0" applyNumberFormat="1" applyFont="1" applyFill="1" applyBorder="1" applyAlignment="1">
      <alignment horizontal="center" vertical="center" textRotation="90"/>
    </xf>
    <xf numFmtId="0" fontId="3" fillId="2" borderId="15" xfId="0" applyFont="1" applyFill="1" applyBorder="1" applyAlignment="1">
      <alignment horizontal="center" vertical="center" textRotation="90" wrapText="1"/>
    </xf>
    <xf numFmtId="164" fontId="0" fillId="2" borderId="52" xfId="0" applyNumberFormat="1" applyFill="1" applyBorder="1" applyAlignment="1">
      <alignment horizontal="center"/>
    </xf>
    <xf numFmtId="164" fontId="0" fillId="5" borderId="53" xfId="0" applyNumberFormat="1" applyFill="1" applyBorder="1" applyAlignment="1">
      <alignment horizontal="center"/>
    </xf>
    <xf numFmtId="164" fontId="0" fillId="5" borderId="48" xfId="0" applyNumberForma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 vertical="center" textRotation="90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14" fontId="3" fillId="5" borderId="23" xfId="0" applyNumberFormat="1" applyFont="1" applyFill="1" applyBorder="1" applyAlignment="1">
      <alignment horizontal="center" vertical="center" textRotation="90"/>
    </xf>
    <xf numFmtId="0" fontId="3" fillId="3" borderId="33" xfId="0" applyFont="1" applyFill="1" applyBorder="1" applyAlignment="1">
      <alignment horizontal="center" vertical="center" textRotation="90" wrapText="1"/>
    </xf>
    <xf numFmtId="0" fontId="3" fillId="3" borderId="39" xfId="0" applyFont="1" applyFill="1" applyBorder="1" applyAlignment="1">
      <alignment horizontal="center" vertical="center" textRotation="90" wrapText="1"/>
    </xf>
    <xf numFmtId="164" fontId="0" fillId="0" borderId="51" xfId="0" applyNumberFormat="1" applyFill="1" applyBorder="1" applyAlignment="1">
      <alignment horizontal="center"/>
    </xf>
    <xf numFmtId="164" fontId="0" fillId="0" borderId="52" xfId="0" applyNumberFormat="1" applyFill="1" applyBorder="1" applyAlignment="1">
      <alignment horizontal="center"/>
    </xf>
    <xf numFmtId="14" fontId="3" fillId="2" borderId="20" xfId="0" applyNumberFormat="1" applyFont="1" applyFill="1" applyBorder="1" applyAlignment="1">
      <alignment horizontal="center" vertical="center" textRotation="90"/>
    </xf>
    <xf numFmtId="14" fontId="3" fillId="2" borderId="16" xfId="0" applyNumberFormat="1" applyFont="1" applyFill="1" applyBorder="1" applyAlignment="1">
      <alignment horizontal="center" vertical="center" textRotation="90"/>
    </xf>
    <xf numFmtId="14" fontId="3" fillId="0" borderId="0" xfId="0" applyNumberFormat="1" applyFont="1" applyFill="1" applyBorder="1" applyAlignment="1">
      <alignment horizontal="center" vertical="center" textRotation="90"/>
    </xf>
    <xf numFmtId="0" fontId="1" fillId="0" borderId="0" xfId="0" applyFont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/>
    </xf>
    <xf numFmtId="0" fontId="0" fillId="0" borderId="30" xfId="0" applyBorder="1" applyAlignment="1">
      <alignment horizontal="left" indent="1"/>
    </xf>
    <xf numFmtId="0" fontId="0" fillId="0" borderId="0" xfId="0" applyBorder="1" applyAlignment="1">
      <alignment horizontal="left" indent="1"/>
    </xf>
    <xf numFmtId="0" fontId="0" fillId="0" borderId="0" xfId="0" applyAlignment="1">
      <alignment horizontal="left" indent="1"/>
    </xf>
    <xf numFmtId="0" fontId="13" fillId="0" borderId="30" xfId="0" applyFont="1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16" fillId="0" borderId="20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14" fontId="3" fillId="3" borderId="20" xfId="0" applyNumberFormat="1" applyFont="1" applyFill="1" applyBorder="1" applyAlignment="1">
      <alignment horizontal="center" vertical="center" textRotation="90" wrapText="1"/>
    </xf>
    <xf numFmtId="14" fontId="3" fillId="3" borderId="16" xfId="0" applyNumberFormat="1" applyFont="1" applyFill="1" applyBorder="1" applyAlignment="1">
      <alignment horizontal="center" vertical="center" textRotation="90" wrapText="1"/>
    </xf>
    <xf numFmtId="0" fontId="0" fillId="0" borderId="30" xfId="0" applyBorder="1" applyAlignment="1">
      <alignment horizontal="center"/>
    </xf>
    <xf numFmtId="0" fontId="0" fillId="0" borderId="0" xfId="0" applyBorder="1" applyAlignment="1">
      <alignment horizontal="center"/>
    </xf>
    <xf numFmtId="0" fontId="12" fillId="3" borderId="16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3" fillId="3" borderId="20" xfId="0" applyNumberFormat="1" applyFont="1" applyFill="1" applyBorder="1" applyAlignment="1">
      <alignment horizontal="center" vertical="center" textRotation="90"/>
    </xf>
    <xf numFmtId="14" fontId="3" fillId="3" borderId="16" xfId="0" applyNumberFormat="1" applyFont="1" applyFill="1" applyBorder="1" applyAlignment="1">
      <alignment horizontal="center" vertical="center" textRotation="90"/>
    </xf>
    <xf numFmtId="0" fontId="14" fillId="2" borderId="20" xfId="0" applyFont="1" applyFill="1" applyBorder="1" applyAlignment="1" applyProtection="1">
      <alignment horizontal="center" vertical="center" wrapText="1"/>
    </xf>
    <xf numFmtId="0" fontId="14" fillId="2" borderId="22" xfId="0" applyFont="1" applyFill="1" applyBorder="1" applyAlignment="1" applyProtection="1">
      <alignment horizontal="center" vertical="center" wrapText="1"/>
    </xf>
    <xf numFmtId="0" fontId="14" fillId="2" borderId="16" xfId="0" applyFont="1" applyFill="1" applyBorder="1" applyAlignment="1" applyProtection="1">
      <alignment horizontal="center" vertical="center" wrapText="1"/>
    </xf>
    <xf numFmtId="14" fontId="3" fillId="7" borderId="22" xfId="0" applyNumberFormat="1" applyFont="1" applyFill="1" applyBorder="1" applyAlignment="1">
      <alignment horizontal="center" vertical="center" textRotation="90"/>
    </xf>
    <xf numFmtId="0" fontId="3" fillId="7" borderId="59" xfId="0" applyFont="1" applyFill="1" applyBorder="1" applyAlignment="1">
      <alignment horizontal="center" vertical="center" textRotation="90" wrapText="1"/>
    </xf>
    <xf numFmtId="164" fontId="0" fillId="0" borderId="56" xfId="0" applyNumberForma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 vertical="center" textRotation="90"/>
    </xf>
    <xf numFmtId="0" fontId="3" fillId="8" borderId="15" xfId="0" applyFont="1" applyFill="1" applyBorder="1" applyAlignment="1">
      <alignment horizontal="center" vertical="center" textRotation="90" wrapText="1"/>
    </xf>
    <xf numFmtId="164" fontId="0" fillId="8" borderId="11" xfId="0" applyNumberFormat="1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164" fontId="0" fillId="8" borderId="15" xfId="0" applyNumberForma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9999FF"/>
      <color rgb="FFCCFFFF"/>
      <color rgb="FF66FFFF"/>
      <color rgb="FF00FFFF"/>
      <color rgb="FF99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B1:AT31"/>
  <sheetViews>
    <sheetView tabSelected="1" topLeftCell="A3" zoomScale="115" zoomScaleNormal="115" workbookViewId="0">
      <pane xSplit="3" topLeftCell="D1" activePane="topRight" state="frozen"/>
      <selection activeCell="A4" sqref="A4"/>
      <selection pane="topRight" activeCell="P20" sqref="P20"/>
    </sheetView>
  </sheetViews>
  <sheetFormatPr defaultRowHeight="12.75" x14ac:dyDescent="0.2"/>
  <cols>
    <col min="1" max="1" width="4.42578125" customWidth="1"/>
    <col min="3" max="3" width="22.7109375" customWidth="1"/>
    <col min="4" max="5" width="4.5703125" bestFit="1" customWidth="1"/>
    <col min="6" max="8" width="4.5703125" customWidth="1"/>
    <col min="9" max="10" width="4.5703125" bestFit="1" customWidth="1"/>
    <col min="11" max="11" width="4.5703125" customWidth="1"/>
    <col min="12" max="13" width="4.5703125" bestFit="1" customWidth="1"/>
    <col min="14" max="16" width="4.5703125" customWidth="1"/>
    <col min="17" max="18" width="4.5703125" bestFit="1" customWidth="1"/>
    <col min="19" max="23" width="4.5703125" customWidth="1"/>
    <col min="24" max="24" width="5.7109375" bestFit="1" customWidth="1"/>
    <col min="25" max="39" width="4.5703125" customWidth="1"/>
    <col min="40" max="41" width="5.7109375" customWidth="1"/>
    <col min="42" max="42" width="7.140625" bestFit="1" customWidth="1"/>
    <col min="43" max="45" width="5.7109375" customWidth="1"/>
    <col min="46" max="46" width="9.28515625" bestFit="1" customWidth="1"/>
  </cols>
  <sheetData>
    <row r="1" spans="2:46" ht="4.5" customHeight="1" x14ac:dyDescent="0.2"/>
    <row r="2" spans="2:46" ht="67.5" customHeight="1" x14ac:dyDescent="0.2">
      <c r="B2" s="178" t="s">
        <v>95</v>
      </c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8"/>
      <c r="AO2" s="45"/>
      <c r="AP2" s="45"/>
      <c r="AQ2" s="45"/>
      <c r="AR2" s="45"/>
      <c r="AS2" s="45"/>
      <c r="AT2" s="45"/>
    </row>
    <row r="3" spans="2:46" ht="4.5" customHeight="1" thickBot="1" x14ac:dyDescent="0.25"/>
    <row r="4" spans="2:46" s="3" customFormat="1" ht="69.75" customHeight="1" thickBot="1" x14ac:dyDescent="0.25">
      <c r="B4" s="179" t="s">
        <v>32</v>
      </c>
      <c r="C4" s="180"/>
      <c r="D4" s="122">
        <v>44636</v>
      </c>
      <c r="E4" s="124">
        <v>44637</v>
      </c>
      <c r="F4" s="125"/>
      <c r="G4" s="125"/>
      <c r="H4" s="126">
        <v>44644</v>
      </c>
      <c r="I4" s="124">
        <v>44645</v>
      </c>
      <c r="J4" s="44"/>
      <c r="K4" s="80"/>
      <c r="L4" s="134">
        <v>44704</v>
      </c>
      <c r="M4" s="124">
        <v>44707</v>
      </c>
      <c r="N4" s="95"/>
      <c r="O4" s="201">
        <v>44728</v>
      </c>
      <c r="P4" s="204"/>
      <c r="Q4" s="126"/>
      <c r="R4" s="4"/>
      <c r="S4" s="175"/>
      <c r="T4" s="176"/>
      <c r="U4" s="189">
        <v>44719</v>
      </c>
      <c r="V4" s="190"/>
      <c r="W4" s="55"/>
      <c r="X4" s="32"/>
      <c r="Y4" s="136"/>
      <c r="Z4" s="137"/>
      <c r="AA4" s="136"/>
      <c r="AB4" s="136"/>
      <c r="AC4" s="136"/>
      <c r="AD4" s="136"/>
      <c r="AE4" s="137"/>
      <c r="AF4" s="137"/>
      <c r="AG4" s="137"/>
      <c r="AH4" s="137"/>
      <c r="AI4" s="136"/>
      <c r="AJ4" s="136"/>
      <c r="AK4" s="177"/>
      <c r="AL4" s="177"/>
    </row>
    <row r="5" spans="2:46" ht="147.75" thickBot="1" x14ac:dyDescent="0.25">
      <c r="B5" s="35" t="s">
        <v>61</v>
      </c>
      <c r="C5" s="36" t="s">
        <v>0</v>
      </c>
      <c r="D5" s="81" t="s">
        <v>38</v>
      </c>
      <c r="E5" s="82" t="s">
        <v>39</v>
      </c>
      <c r="F5" s="130" t="s">
        <v>37</v>
      </c>
      <c r="G5" s="130" t="s">
        <v>48</v>
      </c>
      <c r="H5" s="131" t="s">
        <v>83</v>
      </c>
      <c r="I5" s="82" t="s">
        <v>84</v>
      </c>
      <c r="J5" s="132" t="s">
        <v>81</v>
      </c>
      <c r="K5" s="133" t="s">
        <v>57</v>
      </c>
      <c r="L5" s="81" t="s">
        <v>85</v>
      </c>
      <c r="M5" s="82" t="s">
        <v>80</v>
      </c>
      <c r="N5" s="167" t="s">
        <v>87</v>
      </c>
      <c r="O5" s="202" t="s">
        <v>59</v>
      </c>
      <c r="P5" s="205"/>
      <c r="Q5" s="43" t="s">
        <v>40</v>
      </c>
      <c r="R5" s="30" t="s">
        <v>41</v>
      </c>
      <c r="S5" s="145" t="s">
        <v>75</v>
      </c>
      <c r="T5" s="42" t="s">
        <v>76</v>
      </c>
      <c r="U5" s="81" t="s">
        <v>90</v>
      </c>
      <c r="V5" s="153" t="s">
        <v>91</v>
      </c>
      <c r="W5" s="96" t="s">
        <v>46</v>
      </c>
      <c r="X5" s="146" t="s">
        <v>33</v>
      </c>
      <c r="Y5" s="138"/>
      <c r="Z5" s="135"/>
      <c r="AA5" s="138"/>
      <c r="AB5" s="138"/>
      <c r="AC5" s="138"/>
      <c r="AD5" s="138"/>
      <c r="AE5" s="135"/>
      <c r="AF5" s="135"/>
      <c r="AG5" s="135"/>
      <c r="AH5" s="135"/>
      <c r="AI5" s="138"/>
      <c r="AJ5" s="138"/>
      <c r="AK5" s="139"/>
      <c r="AL5" s="139"/>
    </row>
    <row r="6" spans="2:46" x14ac:dyDescent="0.2">
      <c r="B6" s="34" t="s">
        <v>1</v>
      </c>
      <c r="C6" s="40" t="s">
        <v>64</v>
      </c>
      <c r="D6" s="27">
        <v>14</v>
      </c>
      <c r="E6" s="28">
        <v>14</v>
      </c>
      <c r="F6" s="29"/>
      <c r="G6" s="29"/>
      <c r="H6" s="118">
        <v>11</v>
      </c>
      <c r="I6" s="28">
        <v>12</v>
      </c>
      <c r="J6" s="29"/>
      <c r="K6" s="127"/>
      <c r="L6" s="27">
        <v>10</v>
      </c>
      <c r="M6" s="28">
        <v>11</v>
      </c>
      <c r="N6" s="112"/>
      <c r="O6" s="93">
        <v>0</v>
      </c>
      <c r="P6" s="206">
        <v>0</v>
      </c>
      <c r="Q6" s="86"/>
      <c r="R6" s="28"/>
      <c r="S6" s="29"/>
      <c r="T6" s="29"/>
      <c r="U6" s="27">
        <v>14</v>
      </c>
      <c r="V6" s="28">
        <v>12</v>
      </c>
      <c r="W6" s="142"/>
      <c r="X6" s="46">
        <f t="shared" ref="X6:X19" si="0">SUM(D6:W6)</f>
        <v>98</v>
      </c>
      <c r="Y6" s="140"/>
      <c r="Z6" s="135"/>
      <c r="AA6" s="140"/>
      <c r="AB6" s="140"/>
      <c r="AC6" s="140"/>
      <c r="AD6" s="140"/>
      <c r="AE6" s="135"/>
      <c r="AF6" s="135"/>
      <c r="AG6" s="135"/>
      <c r="AH6" s="135"/>
      <c r="AI6" s="140"/>
      <c r="AJ6" s="140"/>
      <c r="AK6" s="140"/>
      <c r="AL6" s="140"/>
      <c r="AO6" s="10"/>
      <c r="AP6" s="54"/>
    </row>
    <row r="7" spans="2:46" x14ac:dyDescent="0.2">
      <c r="B7" s="8" t="s">
        <v>2</v>
      </c>
      <c r="C7" s="25" t="s">
        <v>70</v>
      </c>
      <c r="D7" s="21">
        <v>12</v>
      </c>
      <c r="E7" s="23">
        <v>12</v>
      </c>
      <c r="F7" s="1"/>
      <c r="G7" s="1"/>
      <c r="H7" s="119">
        <v>14</v>
      </c>
      <c r="I7" s="23">
        <v>11</v>
      </c>
      <c r="J7" s="1"/>
      <c r="K7" s="128"/>
      <c r="L7" s="21">
        <v>14</v>
      </c>
      <c r="M7" s="23">
        <v>14</v>
      </c>
      <c r="N7" s="113"/>
      <c r="O7" s="94">
        <v>5</v>
      </c>
      <c r="P7" s="207">
        <v>10</v>
      </c>
      <c r="Q7" s="87"/>
      <c r="R7" s="23"/>
      <c r="S7" s="1"/>
      <c r="T7" s="1"/>
      <c r="U7" s="21">
        <v>0</v>
      </c>
      <c r="V7" s="23">
        <v>0</v>
      </c>
      <c r="W7" s="143"/>
      <c r="X7" s="19">
        <f t="shared" si="0"/>
        <v>92</v>
      </c>
      <c r="Y7" s="140"/>
      <c r="Z7" s="135"/>
      <c r="AA7" s="140"/>
      <c r="AB7" s="140"/>
      <c r="AC7" s="140"/>
      <c r="AD7" s="140"/>
      <c r="AE7" s="135"/>
      <c r="AF7" s="135"/>
      <c r="AG7" s="135"/>
      <c r="AH7" s="135"/>
      <c r="AI7" s="140"/>
      <c r="AJ7" s="140"/>
      <c r="AK7" s="140"/>
      <c r="AL7" s="140"/>
      <c r="AP7" s="54"/>
    </row>
    <row r="8" spans="2:46" x14ac:dyDescent="0.2">
      <c r="B8" s="8" t="s">
        <v>3</v>
      </c>
      <c r="C8" s="25" t="s">
        <v>72</v>
      </c>
      <c r="D8" s="21">
        <v>0</v>
      </c>
      <c r="E8" s="23">
        <v>10</v>
      </c>
      <c r="F8" s="1"/>
      <c r="G8" s="1"/>
      <c r="H8" s="119">
        <v>12</v>
      </c>
      <c r="I8" s="23">
        <v>14</v>
      </c>
      <c r="J8" s="1"/>
      <c r="K8" s="128"/>
      <c r="L8" s="21">
        <v>12</v>
      </c>
      <c r="M8" s="23">
        <v>12</v>
      </c>
      <c r="N8" s="113"/>
      <c r="O8" s="94">
        <v>5</v>
      </c>
      <c r="P8" s="207">
        <v>0</v>
      </c>
      <c r="Q8" s="87"/>
      <c r="R8" s="23"/>
      <c r="S8" s="1"/>
      <c r="T8" s="1"/>
      <c r="U8" s="21">
        <v>0</v>
      </c>
      <c r="V8" s="23">
        <v>0</v>
      </c>
      <c r="W8" s="143"/>
      <c r="X8" s="19">
        <f t="shared" si="0"/>
        <v>65</v>
      </c>
      <c r="Y8" s="140"/>
      <c r="Z8" s="135"/>
      <c r="AA8" s="140"/>
      <c r="AB8" s="140"/>
      <c r="AC8" s="140"/>
      <c r="AD8" s="140"/>
      <c r="AE8" s="135"/>
      <c r="AF8" s="135"/>
      <c r="AG8" s="135"/>
      <c r="AH8" s="135"/>
      <c r="AI8" s="140"/>
      <c r="AJ8" s="140"/>
      <c r="AK8" s="140"/>
      <c r="AL8" s="140"/>
      <c r="AP8" s="54"/>
    </row>
    <row r="9" spans="2:46" x14ac:dyDescent="0.2">
      <c r="B9" s="8" t="s">
        <v>4</v>
      </c>
      <c r="C9" s="25" t="s">
        <v>62</v>
      </c>
      <c r="D9" s="21">
        <v>10</v>
      </c>
      <c r="E9" s="23">
        <v>8.5</v>
      </c>
      <c r="F9" s="1"/>
      <c r="G9" s="1"/>
      <c r="H9" s="119">
        <v>0</v>
      </c>
      <c r="I9" s="23">
        <v>0</v>
      </c>
      <c r="J9" s="1"/>
      <c r="K9" s="128"/>
      <c r="L9" s="21">
        <v>0</v>
      </c>
      <c r="M9" s="23">
        <v>9</v>
      </c>
      <c r="N9" s="113"/>
      <c r="O9" s="94">
        <v>0</v>
      </c>
      <c r="P9" s="207">
        <v>0</v>
      </c>
      <c r="Q9" s="87"/>
      <c r="R9" s="23"/>
      <c r="S9" s="1"/>
      <c r="T9" s="1"/>
      <c r="U9" s="21">
        <v>12</v>
      </c>
      <c r="V9" s="23">
        <v>11</v>
      </c>
      <c r="W9" s="143"/>
      <c r="X9" s="19">
        <f t="shared" si="0"/>
        <v>50.5</v>
      </c>
      <c r="Y9" s="140"/>
      <c r="Z9" s="135"/>
      <c r="AA9" s="140"/>
      <c r="AB9" s="140"/>
      <c r="AC9" s="140"/>
      <c r="AD9" s="140"/>
      <c r="AE9" s="135"/>
      <c r="AF9" s="135"/>
      <c r="AG9" s="135"/>
      <c r="AH9" s="135"/>
      <c r="AI9" s="140"/>
      <c r="AJ9" s="140"/>
      <c r="AK9" s="140"/>
      <c r="AL9" s="140"/>
      <c r="AP9" s="54"/>
    </row>
    <row r="10" spans="2:46" x14ac:dyDescent="0.2">
      <c r="B10" s="8" t="s">
        <v>5</v>
      </c>
      <c r="C10" s="25" t="s">
        <v>65</v>
      </c>
      <c r="D10" s="21">
        <v>0</v>
      </c>
      <c r="E10" s="23">
        <v>8.5</v>
      </c>
      <c r="F10" s="1"/>
      <c r="G10" s="1"/>
      <c r="H10" s="119">
        <v>0</v>
      </c>
      <c r="I10" s="23">
        <v>8</v>
      </c>
      <c r="J10" s="1"/>
      <c r="K10" s="128"/>
      <c r="L10" s="21">
        <v>0</v>
      </c>
      <c r="M10" s="23">
        <v>8</v>
      </c>
      <c r="N10" s="113"/>
      <c r="O10" s="94">
        <v>0</v>
      </c>
      <c r="P10" s="207">
        <v>0</v>
      </c>
      <c r="Q10" s="87"/>
      <c r="R10" s="23"/>
      <c r="S10" s="1"/>
      <c r="T10" s="1"/>
      <c r="U10" s="21">
        <v>11</v>
      </c>
      <c r="V10" s="23">
        <v>10</v>
      </c>
      <c r="W10" s="143"/>
      <c r="X10" s="19">
        <f t="shared" si="0"/>
        <v>45.5</v>
      </c>
      <c r="Y10" s="140"/>
      <c r="Z10" s="135"/>
      <c r="AA10" s="140"/>
      <c r="AB10" s="140"/>
      <c r="AC10" s="140"/>
      <c r="AD10" s="140"/>
      <c r="AE10" s="135"/>
      <c r="AF10" s="135"/>
      <c r="AG10" s="135"/>
      <c r="AH10" s="135"/>
      <c r="AI10" s="140"/>
      <c r="AJ10" s="140"/>
      <c r="AK10" s="140"/>
      <c r="AL10" s="140"/>
      <c r="AP10" s="54"/>
    </row>
    <row r="11" spans="2:46" x14ac:dyDescent="0.2">
      <c r="B11" s="8" t="s">
        <v>6</v>
      </c>
      <c r="C11" s="25" t="s">
        <v>68</v>
      </c>
      <c r="D11" s="21">
        <v>0</v>
      </c>
      <c r="E11" s="23">
        <v>5</v>
      </c>
      <c r="F11" s="1"/>
      <c r="G11" s="1"/>
      <c r="H11" s="119">
        <v>10</v>
      </c>
      <c r="I11" s="23">
        <v>6</v>
      </c>
      <c r="J11" s="1"/>
      <c r="K11" s="128"/>
      <c r="L11" s="21">
        <v>0</v>
      </c>
      <c r="M11" s="23">
        <v>7</v>
      </c>
      <c r="N11" s="113"/>
      <c r="O11" s="94">
        <v>0</v>
      </c>
      <c r="P11" s="207">
        <v>0</v>
      </c>
      <c r="Q11" s="87"/>
      <c r="R11" s="23"/>
      <c r="S11" s="1"/>
      <c r="T11" s="1"/>
      <c r="U11" s="21">
        <v>0</v>
      </c>
      <c r="V11" s="23">
        <v>14</v>
      </c>
      <c r="W11" s="143"/>
      <c r="X11" s="19">
        <f t="shared" si="0"/>
        <v>42</v>
      </c>
      <c r="Y11" s="140"/>
      <c r="Z11" s="135"/>
      <c r="AA11" s="140"/>
      <c r="AB11" s="140"/>
      <c r="AC11" s="140"/>
      <c r="AD11" s="140"/>
      <c r="AE11" s="135"/>
      <c r="AF11" s="135"/>
      <c r="AG11" s="135"/>
      <c r="AH11" s="135"/>
      <c r="AI11" s="140"/>
      <c r="AJ11" s="140"/>
      <c r="AK11" s="140"/>
      <c r="AL11" s="140"/>
      <c r="AP11" s="54"/>
    </row>
    <row r="12" spans="2:46" x14ac:dyDescent="0.2">
      <c r="B12" s="8" t="s">
        <v>7</v>
      </c>
      <c r="C12" s="25" t="s">
        <v>69</v>
      </c>
      <c r="D12" s="21">
        <v>0</v>
      </c>
      <c r="E12" s="23">
        <v>6.5</v>
      </c>
      <c r="F12" s="1"/>
      <c r="G12" s="1"/>
      <c r="H12" s="119">
        <v>0</v>
      </c>
      <c r="I12" s="23">
        <v>7</v>
      </c>
      <c r="J12" s="1"/>
      <c r="K12" s="128"/>
      <c r="L12" s="21">
        <v>11</v>
      </c>
      <c r="M12" s="23">
        <v>10</v>
      </c>
      <c r="N12" s="113"/>
      <c r="O12" s="94">
        <v>0</v>
      </c>
      <c r="P12" s="207">
        <v>0</v>
      </c>
      <c r="Q12" s="87"/>
      <c r="R12" s="23"/>
      <c r="S12" s="1"/>
      <c r="T12" s="1"/>
      <c r="U12" s="21">
        <v>0</v>
      </c>
      <c r="V12" s="23">
        <v>0</v>
      </c>
      <c r="W12" s="143"/>
      <c r="X12" s="19">
        <f t="shared" si="0"/>
        <v>34.5</v>
      </c>
      <c r="Y12" s="140"/>
      <c r="Z12" s="135"/>
      <c r="AA12" s="140"/>
      <c r="AB12" s="141"/>
      <c r="AC12" s="140"/>
      <c r="AD12" s="140"/>
      <c r="AE12" s="135"/>
      <c r="AF12" s="135"/>
      <c r="AG12" s="135"/>
      <c r="AH12" s="135"/>
      <c r="AI12" s="140"/>
      <c r="AJ12" s="140"/>
      <c r="AK12" s="140"/>
      <c r="AL12" s="140"/>
      <c r="AP12" s="54"/>
    </row>
    <row r="13" spans="2:46" x14ac:dyDescent="0.2">
      <c r="B13" s="8" t="s">
        <v>8</v>
      </c>
      <c r="C13" s="25" t="s">
        <v>71</v>
      </c>
      <c r="D13" s="21">
        <v>11</v>
      </c>
      <c r="E13" s="23">
        <v>11</v>
      </c>
      <c r="F13" s="1"/>
      <c r="G13" s="1"/>
      <c r="H13" s="119">
        <v>0</v>
      </c>
      <c r="I13" s="23">
        <v>9</v>
      </c>
      <c r="J13" s="1"/>
      <c r="K13" s="128"/>
      <c r="L13" s="21">
        <v>0</v>
      </c>
      <c r="M13" s="23">
        <v>0</v>
      </c>
      <c r="N13" s="113"/>
      <c r="O13" s="94">
        <v>0</v>
      </c>
      <c r="P13" s="207">
        <v>0</v>
      </c>
      <c r="Q13" s="87"/>
      <c r="R13" s="23"/>
      <c r="S13" s="1"/>
      <c r="T13" s="1"/>
      <c r="U13" s="21">
        <v>0</v>
      </c>
      <c r="V13" s="23">
        <v>0</v>
      </c>
      <c r="W13" s="143"/>
      <c r="X13" s="19">
        <f t="shared" si="0"/>
        <v>31</v>
      </c>
      <c r="Y13" s="140"/>
      <c r="Z13" s="135"/>
      <c r="AA13" s="140"/>
      <c r="AB13" s="140"/>
      <c r="AC13" s="140"/>
      <c r="AD13" s="140"/>
      <c r="AE13" s="135"/>
      <c r="AF13" s="135"/>
      <c r="AG13" s="135"/>
      <c r="AH13" s="135"/>
      <c r="AI13" s="140"/>
      <c r="AJ13" s="140"/>
      <c r="AK13" s="140"/>
      <c r="AL13" s="140"/>
      <c r="AP13" s="54"/>
    </row>
    <row r="14" spans="2:46" x14ac:dyDescent="0.2">
      <c r="B14" s="8" t="s">
        <v>9</v>
      </c>
      <c r="C14" s="39" t="s">
        <v>73</v>
      </c>
      <c r="D14" s="21">
        <v>9</v>
      </c>
      <c r="E14" s="23">
        <v>6.5</v>
      </c>
      <c r="F14" s="1"/>
      <c r="G14" s="1"/>
      <c r="H14" s="119">
        <v>0</v>
      </c>
      <c r="I14" s="23">
        <v>10</v>
      </c>
      <c r="J14" s="1"/>
      <c r="K14" s="128"/>
      <c r="L14" s="21">
        <v>0</v>
      </c>
      <c r="M14" s="23">
        <v>0</v>
      </c>
      <c r="N14" s="113"/>
      <c r="O14" s="94">
        <v>0</v>
      </c>
      <c r="P14" s="207">
        <v>0</v>
      </c>
      <c r="Q14" s="87"/>
      <c r="R14" s="23"/>
      <c r="S14" s="1"/>
      <c r="T14" s="1"/>
      <c r="U14" s="21">
        <v>0</v>
      </c>
      <c r="V14" s="23">
        <v>0</v>
      </c>
      <c r="W14" s="143"/>
      <c r="X14" s="19">
        <f t="shared" si="0"/>
        <v>25.5</v>
      </c>
      <c r="Y14" s="140"/>
      <c r="Z14" s="135"/>
      <c r="AA14" s="140"/>
      <c r="AB14" s="140"/>
      <c r="AC14" s="140"/>
      <c r="AD14" s="140"/>
      <c r="AE14" s="135"/>
      <c r="AF14" s="135"/>
      <c r="AG14" s="135"/>
      <c r="AH14" s="135"/>
      <c r="AI14" s="140"/>
      <c r="AJ14" s="140"/>
      <c r="AK14" s="140"/>
      <c r="AL14" s="140"/>
      <c r="AP14" s="54"/>
    </row>
    <row r="15" spans="2:46" x14ac:dyDescent="0.2">
      <c r="B15" s="8" t="s">
        <v>88</v>
      </c>
      <c r="C15" s="25" t="s">
        <v>63</v>
      </c>
      <c r="D15" s="21">
        <v>0</v>
      </c>
      <c r="E15" s="23">
        <v>0</v>
      </c>
      <c r="F15" s="1"/>
      <c r="G15" s="1"/>
      <c r="H15" s="119">
        <v>0</v>
      </c>
      <c r="I15" s="23">
        <v>0</v>
      </c>
      <c r="J15" s="1"/>
      <c r="K15" s="128"/>
      <c r="L15" s="21">
        <v>0</v>
      </c>
      <c r="M15" s="23">
        <v>0</v>
      </c>
      <c r="N15" s="113"/>
      <c r="O15" s="94">
        <v>0</v>
      </c>
      <c r="P15" s="207">
        <v>0</v>
      </c>
      <c r="Q15" s="87"/>
      <c r="R15" s="23"/>
      <c r="S15" s="1"/>
      <c r="T15" s="1"/>
      <c r="U15" s="21">
        <v>0</v>
      </c>
      <c r="V15" s="23">
        <v>0</v>
      </c>
      <c r="W15" s="143"/>
      <c r="X15" s="19">
        <f t="shared" si="0"/>
        <v>0</v>
      </c>
      <c r="Y15" s="140"/>
      <c r="Z15" s="135"/>
      <c r="AA15" s="140"/>
      <c r="AB15" s="140"/>
      <c r="AC15" s="140"/>
      <c r="AD15" s="140"/>
      <c r="AE15" s="135"/>
      <c r="AF15" s="135"/>
      <c r="AG15" s="135"/>
      <c r="AH15" s="135"/>
      <c r="AI15" s="140"/>
      <c r="AJ15" s="140"/>
      <c r="AK15" s="140"/>
      <c r="AL15" s="140"/>
      <c r="AP15" s="54"/>
    </row>
    <row r="16" spans="2:46" x14ac:dyDescent="0.2">
      <c r="B16" s="8" t="s">
        <v>88</v>
      </c>
      <c r="C16" s="25" t="s">
        <v>67</v>
      </c>
      <c r="D16" s="21">
        <v>0</v>
      </c>
      <c r="E16" s="23">
        <v>0</v>
      </c>
      <c r="F16" s="1"/>
      <c r="G16" s="1"/>
      <c r="H16" s="119">
        <v>0</v>
      </c>
      <c r="I16" s="23">
        <v>0</v>
      </c>
      <c r="J16" s="1"/>
      <c r="K16" s="128"/>
      <c r="L16" s="21">
        <v>0</v>
      </c>
      <c r="M16" s="23">
        <v>0</v>
      </c>
      <c r="N16" s="113"/>
      <c r="O16" s="94">
        <v>0</v>
      </c>
      <c r="P16" s="207">
        <v>0</v>
      </c>
      <c r="Q16" s="87"/>
      <c r="R16" s="23"/>
      <c r="S16" s="1"/>
      <c r="T16" s="1"/>
      <c r="U16" s="21">
        <v>0</v>
      </c>
      <c r="V16" s="23">
        <v>0</v>
      </c>
      <c r="W16" s="143"/>
      <c r="X16" s="19">
        <f t="shared" si="0"/>
        <v>0</v>
      </c>
      <c r="Y16" s="140"/>
      <c r="Z16" s="135"/>
      <c r="AA16" s="140"/>
      <c r="AB16" s="140"/>
      <c r="AC16" s="140"/>
      <c r="AD16" s="140"/>
      <c r="AE16" s="135"/>
      <c r="AF16" s="135"/>
      <c r="AG16" s="135"/>
      <c r="AH16" s="135"/>
      <c r="AI16" s="140"/>
      <c r="AJ16" s="140"/>
      <c r="AK16" s="140"/>
      <c r="AL16" s="140"/>
      <c r="AP16" s="54"/>
    </row>
    <row r="17" spans="2:46" x14ac:dyDescent="0.2">
      <c r="B17" s="8" t="s">
        <v>88</v>
      </c>
      <c r="C17" s="25" t="s">
        <v>66</v>
      </c>
      <c r="D17" s="21">
        <v>0</v>
      </c>
      <c r="E17" s="23">
        <v>0</v>
      </c>
      <c r="F17" s="1"/>
      <c r="G17" s="1"/>
      <c r="H17" s="119">
        <v>0</v>
      </c>
      <c r="I17" s="23">
        <v>0</v>
      </c>
      <c r="J17" s="1"/>
      <c r="K17" s="128"/>
      <c r="L17" s="21">
        <v>0</v>
      </c>
      <c r="M17" s="23">
        <v>0</v>
      </c>
      <c r="N17" s="113"/>
      <c r="O17" s="94">
        <v>0</v>
      </c>
      <c r="P17" s="207">
        <v>0</v>
      </c>
      <c r="Q17" s="87"/>
      <c r="R17" s="23"/>
      <c r="S17" s="1"/>
      <c r="T17" s="1"/>
      <c r="U17" s="21">
        <v>0</v>
      </c>
      <c r="V17" s="23">
        <v>0</v>
      </c>
      <c r="W17" s="143"/>
      <c r="X17" s="19">
        <f t="shared" si="0"/>
        <v>0</v>
      </c>
      <c r="Y17" s="140"/>
      <c r="Z17" s="135"/>
      <c r="AA17" s="140"/>
      <c r="AB17" s="140"/>
      <c r="AC17" s="140"/>
      <c r="AD17" s="140"/>
      <c r="AE17" s="135"/>
      <c r="AF17" s="135"/>
      <c r="AG17" s="135"/>
      <c r="AH17" s="135"/>
      <c r="AI17" s="140"/>
      <c r="AJ17" s="140"/>
      <c r="AK17" s="140"/>
      <c r="AL17" s="140"/>
      <c r="AP17" s="54"/>
    </row>
    <row r="18" spans="2:46" x14ac:dyDescent="0.2">
      <c r="B18" s="8" t="s">
        <v>88</v>
      </c>
      <c r="C18" s="25" t="s">
        <v>79</v>
      </c>
      <c r="D18" s="21">
        <v>0</v>
      </c>
      <c r="E18" s="23">
        <v>0</v>
      </c>
      <c r="F18" s="1"/>
      <c r="G18" s="1"/>
      <c r="H18" s="119">
        <v>0</v>
      </c>
      <c r="I18" s="23">
        <v>0</v>
      </c>
      <c r="J18" s="1"/>
      <c r="K18" s="128"/>
      <c r="L18" s="21">
        <v>0</v>
      </c>
      <c r="M18" s="23">
        <v>0</v>
      </c>
      <c r="N18" s="113"/>
      <c r="O18" s="94">
        <v>0</v>
      </c>
      <c r="P18" s="207">
        <v>0</v>
      </c>
      <c r="Q18" s="87"/>
      <c r="R18" s="23"/>
      <c r="S18" s="1"/>
      <c r="T18" s="1"/>
      <c r="U18" s="21">
        <v>0</v>
      </c>
      <c r="V18" s="23">
        <v>0</v>
      </c>
      <c r="W18" s="143"/>
      <c r="X18" s="19">
        <f t="shared" si="0"/>
        <v>0</v>
      </c>
      <c r="Y18" s="140"/>
      <c r="Z18" s="135"/>
      <c r="AA18" s="140"/>
      <c r="AB18" s="140"/>
      <c r="AC18" s="140"/>
      <c r="AD18" s="140"/>
      <c r="AE18" s="135"/>
      <c r="AF18" s="135"/>
      <c r="AG18" s="135"/>
      <c r="AH18" s="135"/>
      <c r="AI18" s="140"/>
      <c r="AJ18" s="140"/>
      <c r="AK18" s="140"/>
      <c r="AL18" s="140"/>
      <c r="AP18" s="54"/>
    </row>
    <row r="19" spans="2:46" ht="13.5" thickBot="1" x14ac:dyDescent="0.25">
      <c r="B19" s="104" t="s">
        <v>88</v>
      </c>
      <c r="C19" s="105" t="s">
        <v>74</v>
      </c>
      <c r="D19" s="106">
        <v>0</v>
      </c>
      <c r="E19" s="107">
        <v>0</v>
      </c>
      <c r="F19" s="108"/>
      <c r="G19" s="108"/>
      <c r="H19" s="120">
        <v>0</v>
      </c>
      <c r="I19" s="107">
        <v>0</v>
      </c>
      <c r="J19" s="108"/>
      <c r="K19" s="129"/>
      <c r="L19" s="22">
        <v>0</v>
      </c>
      <c r="M19" s="24">
        <v>0</v>
      </c>
      <c r="N19" s="114"/>
      <c r="O19" s="111">
        <v>0</v>
      </c>
      <c r="P19" s="208">
        <v>0</v>
      </c>
      <c r="Q19" s="203"/>
      <c r="R19" s="107"/>
      <c r="S19" s="108"/>
      <c r="T19" s="108"/>
      <c r="U19" s="22">
        <v>0</v>
      </c>
      <c r="V19" s="24">
        <v>0</v>
      </c>
      <c r="W19" s="144"/>
      <c r="X19" s="20">
        <f t="shared" si="0"/>
        <v>0</v>
      </c>
      <c r="Y19" s="140"/>
      <c r="Z19" s="135"/>
      <c r="AA19" s="140"/>
      <c r="AB19" s="140"/>
      <c r="AC19" s="140"/>
      <c r="AD19" s="140"/>
      <c r="AE19" s="135"/>
      <c r="AF19" s="135"/>
      <c r="AG19" s="135"/>
      <c r="AH19" s="135"/>
      <c r="AI19" s="140"/>
      <c r="AJ19" s="140"/>
      <c r="AK19" s="140"/>
      <c r="AL19" s="140"/>
      <c r="AP19" s="54"/>
    </row>
    <row r="20" spans="2:46" ht="7.5" customHeight="1" thickBot="1" x14ac:dyDescent="0.25"/>
    <row r="21" spans="2:46" ht="13.5" thickBot="1" x14ac:dyDescent="0.25">
      <c r="E21" s="147"/>
      <c r="F21" s="147"/>
      <c r="G21" s="9"/>
      <c r="H21" s="184" t="s">
        <v>14</v>
      </c>
      <c r="I21" s="185"/>
      <c r="J21" s="185"/>
      <c r="K21" s="185"/>
      <c r="L21" s="185"/>
      <c r="M21" s="185"/>
      <c r="N21" s="185"/>
      <c r="O21" s="185"/>
      <c r="P21" s="185"/>
      <c r="Q21" s="185"/>
      <c r="R21" s="185"/>
      <c r="S21" s="185"/>
      <c r="W21" s="186" t="s">
        <v>17</v>
      </c>
      <c r="X21" s="187"/>
      <c r="Y21" s="187"/>
      <c r="Z21" s="188"/>
      <c r="AA21" s="115"/>
      <c r="AB21" s="60"/>
      <c r="AC21" s="60"/>
      <c r="AD21" s="56"/>
      <c r="AE21" s="56"/>
      <c r="AJ21" s="15"/>
      <c r="AK21" s="15"/>
      <c r="AL21" s="15"/>
      <c r="AM21" s="15"/>
      <c r="AS21" s="13"/>
      <c r="AT21" s="13"/>
    </row>
    <row r="22" spans="2:46" ht="13.5" thickBot="1" x14ac:dyDescent="0.25">
      <c r="E22" s="135"/>
      <c r="F22" s="135"/>
      <c r="G22" s="11"/>
      <c r="H22" s="181" t="s">
        <v>15</v>
      </c>
      <c r="I22" s="182"/>
      <c r="J22" s="182"/>
      <c r="K22" s="182"/>
      <c r="L22" s="182"/>
      <c r="M22" s="182"/>
      <c r="N22" s="182"/>
      <c r="O22" s="182"/>
      <c r="P22" s="182"/>
      <c r="Q22" s="182"/>
      <c r="R22" s="182"/>
      <c r="S22" s="182"/>
      <c r="W22" s="37" t="s">
        <v>30</v>
      </c>
      <c r="X22" s="38" t="s">
        <v>18</v>
      </c>
      <c r="Y22" s="37" t="s">
        <v>30</v>
      </c>
      <c r="Z22" s="38" t="s">
        <v>18</v>
      </c>
      <c r="AA22" s="14"/>
      <c r="AJ22" s="15"/>
      <c r="AK22" s="14"/>
      <c r="AL22" s="14"/>
      <c r="AM22" s="15"/>
      <c r="AO22" s="14"/>
      <c r="AP22" s="15"/>
    </row>
    <row r="23" spans="2:46" ht="13.5" thickBot="1" x14ac:dyDescent="0.25">
      <c r="E23" s="135"/>
      <c r="F23" s="135"/>
      <c r="G23" s="33"/>
      <c r="H23" s="181" t="s">
        <v>36</v>
      </c>
      <c r="I23" s="182"/>
      <c r="J23" s="183"/>
      <c r="K23" s="183"/>
      <c r="L23" s="183"/>
      <c r="M23" s="183"/>
      <c r="N23" s="183"/>
      <c r="O23" s="183"/>
      <c r="P23" s="183"/>
      <c r="Q23" s="183"/>
      <c r="R23" s="183"/>
      <c r="S23" s="183"/>
      <c r="W23" s="5" t="s">
        <v>1</v>
      </c>
      <c r="X23" s="16" t="s">
        <v>20</v>
      </c>
      <c r="Y23" s="5" t="s">
        <v>8</v>
      </c>
      <c r="Z23" s="16" t="s">
        <v>21</v>
      </c>
      <c r="AA23" s="14"/>
      <c r="AJ23" s="15"/>
      <c r="AK23" s="14"/>
      <c r="AL23" s="14"/>
      <c r="AM23" s="15"/>
      <c r="AO23" s="15"/>
      <c r="AP23" s="15"/>
    </row>
    <row r="24" spans="2:46" ht="13.5" thickBot="1" x14ac:dyDescent="0.25">
      <c r="E24" s="135"/>
      <c r="F24" s="135"/>
      <c r="G24" s="12"/>
      <c r="H24" s="181" t="s">
        <v>16</v>
      </c>
      <c r="I24" s="182"/>
      <c r="J24" s="182"/>
      <c r="K24" s="182"/>
      <c r="L24" s="182"/>
      <c r="M24" s="182"/>
      <c r="N24" s="182"/>
      <c r="O24" s="182"/>
      <c r="P24" s="182"/>
      <c r="Q24" s="182"/>
      <c r="R24" s="182"/>
      <c r="S24" s="182"/>
      <c r="W24" s="5" t="s">
        <v>2</v>
      </c>
      <c r="X24" s="16" t="s">
        <v>23</v>
      </c>
      <c r="Y24" s="5" t="s">
        <v>9</v>
      </c>
      <c r="Z24" s="16" t="s">
        <v>22</v>
      </c>
      <c r="AA24" s="14"/>
      <c r="AJ24" s="15"/>
      <c r="AK24" s="14"/>
      <c r="AL24" s="14"/>
      <c r="AM24" s="15"/>
      <c r="AO24" s="15"/>
      <c r="AP24" s="15"/>
    </row>
    <row r="25" spans="2:46" x14ac:dyDescent="0.2">
      <c r="W25" s="5" t="s">
        <v>3</v>
      </c>
      <c r="X25" s="16" t="s">
        <v>25</v>
      </c>
      <c r="Y25" s="5" t="s">
        <v>10</v>
      </c>
      <c r="Z25" s="16" t="s">
        <v>24</v>
      </c>
      <c r="AA25" s="14"/>
      <c r="AJ25" s="15"/>
      <c r="AK25" s="14"/>
      <c r="AL25" s="14"/>
      <c r="AM25" s="15"/>
      <c r="AO25" s="15"/>
      <c r="AP25" s="15"/>
    </row>
    <row r="26" spans="2:46" x14ac:dyDescent="0.2">
      <c r="W26" s="5" t="s">
        <v>4</v>
      </c>
      <c r="X26" s="16" t="s">
        <v>27</v>
      </c>
      <c r="Y26" s="5" t="s">
        <v>11</v>
      </c>
      <c r="Z26" s="16" t="s">
        <v>26</v>
      </c>
      <c r="AA26" s="14"/>
      <c r="AJ26" s="15"/>
      <c r="AK26" s="14"/>
      <c r="AL26" s="14"/>
      <c r="AM26" s="15"/>
      <c r="AO26" s="15"/>
      <c r="AP26" s="15"/>
    </row>
    <row r="27" spans="2:46" x14ac:dyDescent="0.2">
      <c r="W27" s="5" t="s">
        <v>5</v>
      </c>
      <c r="X27" s="16" t="s">
        <v>28</v>
      </c>
      <c r="Y27" s="5" t="s">
        <v>12</v>
      </c>
      <c r="Z27" s="16" t="s">
        <v>34</v>
      </c>
      <c r="AA27" s="14"/>
      <c r="AJ27" s="15"/>
      <c r="AK27" s="14"/>
      <c r="AL27" s="14"/>
      <c r="AM27" s="15"/>
      <c r="AO27" s="15"/>
      <c r="AP27" s="15"/>
    </row>
    <row r="28" spans="2:46" ht="13.5" thickBot="1" x14ac:dyDescent="0.25">
      <c r="W28" s="5" t="s">
        <v>6</v>
      </c>
      <c r="X28" s="16" t="s">
        <v>29</v>
      </c>
      <c r="Y28" s="6" t="s">
        <v>13</v>
      </c>
      <c r="Z28" s="17" t="s">
        <v>35</v>
      </c>
      <c r="AA28" s="14"/>
      <c r="AJ28" s="15"/>
      <c r="AK28" s="14"/>
      <c r="AL28" s="14"/>
      <c r="AM28" s="15"/>
      <c r="AO28" s="15"/>
      <c r="AP28" s="15"/>
    </row>
    <row r="29" spans="2:46" ht="13.5" thickBot="1" x14ac:dyDescent="0.25">
      <c r="W29" s="6" t="s">
        <v>7</v>
      </c>
      <c r="X29" s="17" t="s">
        <v>19</v>
      </c>
      <c r="Y29" s="14"/>
      <c r="Z29" s="14"/>
      <c r="AA29" s="14"/>
      <c r="AJ29" s="15"/>
      <c r="AK29" s="14"/>
      <c r="AL29" s="14"/>
      <c r="AM29" s="15"/>
      <c r="AO29" s="15"/>
      <c r="AP29" s="15"/>
    </row>
    <row r="30" spans="2:46" x14ac:dyDescent="0.2">
      <c r="AJ30" s="15"/>
      <c r="AK30" s="15"/>
      <c r="AL30" s="15"/>
      <c r="AM30" s="15"/>
      <c r="AO30" s="15"/>
      <c r="AP30" s="15"/>
      <c r="AQ30" s="15"/>
      <c r="AR30" s="15"/>
      <c r="AS30" s="15"/>
      <c r="AT30" s="15"/>
    </row>
    <row r="31" spans="2:46" x14ac:dyDescent="0.2">
      <c r="AJ31" s="15"/>
      <c r="AK31" s="15"/>
      <c r="AL31" s="15"/>
      <c r="AM31" s="15"/>
      <c r="AS31" s="15"/>
      <c r="AT31" s="15"/>
    </row>
  </sheetData>
  <sortState xmlns:xlrd2="http://schemas.microsoft.com/office/spreadsheetml/2017/richdata2" ref="C6:X19">
    <sortCondition descending="1" ref="X6:X19"/>
  </sortState>
  <mergeCells count="10">
    <mergeCell ref="S4:T4"/>
    <mergeCell ref="AK4:AL4"/>
    <mergeCell ref="B2:AN2"/>
    <mergeCell ref="B4:C4"/>
    <mergeCell ref="H24:S24"/>
    <mergeCell ref="H23:S23"/>
    <mergeCell ref="H21:S21"/>
    <mergeCell ref="H22:S22"/>
    <mergeCell ref="W21:Z21"/>
    <mergeCell ref="U4:V4"/>
  </mergeCells>
  <phoneticPr fontId="11" type="noConversion"/>
  <pageMargins left="0.19685039370078741" right="0.19685039370078741" top="0.19685039370078741" bottom="0.19685039370078741" header="0" footer="0"/>
  <pageSetup paperSize="9" scale="7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>
    <pageSetUpPr fitToPage="1"/>
  </sheetPr>
  <dimension ref="B1:AN30"/>
  <sheetViews>
    <sheetView topLeftCell="A6" zoomScale="115" zoomScaleNormal="115" workbookViewId="0">
      <pane xSplit="3" topLeftCell="D1" activePane="topRight" state="frozen"/>
      <selection pane="topRight" activeCell="B2" sqref="B2:AI30"/>
    </sheetView>
  </sheetViews>
  <sheetFormatPr defaultRowHeight="12.75" x14ac:dyDescent="0.2"/>
  <cols>
    <col min="1" max="1" width="3.5703125" customWidth="1"/>
    <col min="3" max="3" width="22.7109375" customWidth="1"/>
    <col min="4" max="5" width="4.5703125" bestFit="1" customWidth="1"/>
    <col min="6" max="7" width="4.5703125" customWidth="1"/>
    <col min="8" max="9" width="4.5703125" bestFit="1" customWidth="1"/>
    <col min="10" max="11" width="4.5703125" customWidth="1"/>
    <col min="12" max="13" width="4.5703125" bestFit="1" customWidth="1"/>
    <col min="14" max="17" width="4.5703125" customWidth="1"/>
    <col min="18" max="18" width="4.5703125" bestFit="1" customWidth="1"/>
    <col min="19" max="19" width="5.7109375" bestFit="1" customWidth="1"/>
    <col min="20" max="33" width="4.5703125" customWidth="1"/>
    <col min="34" max="34" width="5.7109375" customWidth="1"/>
    <col min="35" max="35" width="8.7109375" customWidth="1"/>
    <col min="36" max="36" width="5.7109375" customWidth="1"/>
    <col min="37" max="37" width="8.42578125" bestFit="1" customWidth="1"/>
    <col min="38" max="38" width="5.7109375" customWidth="1"/>
    <col min="39" max="39" width="9.28515625" bestFit="1" customWidth="1"/>
    <col min="40" max="40" width="2.28515625" customWidth="1"/>
  </cols>
  <sheetData>
    <row r="1" spans="2:40" ht="4.5" customHeight="1" x14ac:dyDescent="0.2"/>
    <row r="2" spans="2:40" ht="67.5" customHeight="1" x14ac:dyDescent="0.2">
      <c r="B2" s="178" t="s">
        <v>95</v>
      </c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45"/>
      <c r="AK2" s="45"/>
      <c r="AL2" s="45"/>
      <c r="AM2" s="45"/>
      <c r="AN2" s="45"/>
    </row>
    <row r="3" spans="2:40" ht="4.5" customHeight="1" thickBot="1" x14ac:dyDescent="0.25"/>
    <row r="4" spans="2:40" ht="56.25" customHeight="1" thickBot="1" x14ac:dyDescent="0.25">
      <c r="B4" s="179" t="s">
        <v>31</v>
      </c>
      <c r="C4" s="193"/>
      <c r="D4" s="158"/>
      <c r="E4" s="159"/>
      <c r="F4" s="4"/>
      <c r="G4" s="80"/>
      <c r="H4" s="122">
        <v>44670</v>
      </c>
      <c r="I4" s="123">
        <v>44671</v>
      </c>
      <c r="J4" s="161"/>
      <c r="K4" s="161"/>
      <c r="L4" s="121"/>
      <c r="M4" s="126"/>
      <c r="N4" s="175"/>
      <c r="O4" s="176"/>
      <c r="P4" s="196">
        <v>44719</v>
      </c>
      <c r="Q4" s="197"/>
      <c r="R4" s="170"/>
      <c r="S4" s="41"/>
      <c r="U4" s="135"/>
      <c r="V4" s="135"/>
      <c r="W4" s="135"/>
      <c r="X4" s="135"/>
      <c r="Y4" s="136"/>
      <c r="Z4" s="136"/>
      <c r="AA4" s="136"/>
      <c r="AB4" s="135"/>
      <c r="AC4" s="135"/>
      <c r="AD4" s="135"/>
      <c r="AE4" s="135"/>
      <c r="AF4" s="177"/>
      <c r="AG4" s="177"/>
    </row>
    <row r="5" spans="2:40" ht="150" thickBot="1" x14ac:dyDescent="0.25">
      <c r="B5" s="7" t="s">
        <v>61</v>
      </c>
      <c r="C5" s="31" t="s">
        <v>0</v>
      </c>
      <c r="D5" s="153" t="s">
        <v>47</v>
      </c>
      <c r="E5" s="154" t="s">
        <v>60</v>
      </c>
      <c r="F5" s="155" t="s">
        <v>42</v>
      </c>
      <c r="G5" s="133" t="s">
        <v>58</v>
      </c>
      <c r="H5" s="81" t="s">
        <v>43</v>
      </c>
      <c r="I5" s="160" t="s">
        <v>56</v>
      </c>
      <c r="J5" s="162" t="s">
        <v>86</v>
      </c>
      <c r="K5" s="162" t="s">
        <v>82</v>
      </c>
      <c r="L5" s="156" t="s">
        <v>44</v>
      </c>
      <c r="M5" s="61" t="s">
        <v>45</v>
      </c>
      <c r="N5" s="157" t="s">
        <v>49</v>
      </c>
      <c r="O5" s="132" t="s">
        <v>50</v>
      </c>
      <c r="P5" s="171" t="s">
        <v>93</v>
      </c>
      <c r="Q5" s="172" t="s">
        <v>92</v>
      </c>
      <c r="R5" s="96" t="s">
        <v>46</v>
      </c>
      <c r="S5" s="146" t="s">
        <v>77</v>
      </c>
      <c r="U5" s="135"/>
      <c r="V5" s="135"/>
      <c r="W5" s="135"/>
      <c r="X5" s="135"/>
      <c r="Y5" s="138"/>
      <c r="Z5" s="138"/>
      <c r="AA5" s="138"/>
      <c r="AB5" s="135"/>
      <c r="AC5" s="135"/>
      <c r="AD5" s="135"/>
      <c r="AE5" s="135"/>
      <c r="AF5" s="138"/>
      <c r="AG5" s="138"/>
    </row>
    <row r="6" spans="2:40" x14ac:dyDescent="0.2">
      <c r="B6" s="47" t="s">
        <v>1</v>
      </c>
      <c r="C6" s="50" t="s">
        <v>64</v>
      </c>
      <c r="D6" s="52"/>
      <c r="E6" s="29"/>
      <c r="F6" s="57"/>
      <c r="G6" s="127"/>
      <c r="H6" s="27">
        <v>10</v>
      </c>
      <c r="I6" s="83">
        <v>8</v>
      </c>
      <c r="J6" s="29"/>
      <c r="K6" s="29"/>
      <c r="L6" s="86"/>
      <c r="M6" s="83"/>
      <c r="N6" s="92"/>
      <c r="O6" s="117"/>
      <c r="P6" s="27">
        <v>14</v>
      </c>
      <c r="Q6" s="28">
        <v>14</v>
      </c>
      <c r="R6" s="142"/>
      <c r="S6" s="46">
        <f t="shared" ref="S6:S19" si="0">SUM(D6:R6)</f>
        <v>46</v>
      </c>
      <c r="U6" s="135"/>
      <c r="V6" s="135"/>
      <c r="W6" s="135"/>
      <c r="X6" s="135"/>
      <c r="Y6" s="140"/>
      <c r="Z6" s="140"/>
      <c r="AA6" s="140"/>
      <c r="AB6" s="135"/>
      <c r="AC6" s="135"/>
      <c r="AD6" s="135"/>
      <c r="AE6" s="135"/>
      <c r="AF6" s="140"/>
      <c r="AG6" s="140"/>
    </row>
    <row r="7" spans="2:40" x14ac:dyDescent="0.2">
      <c r="B7" s="48" t="s">
        <v>2</v>
      </c>
      <c r="C7" s="25" t="s">
        <v>65</v>
      </c>
      <c r="D7" s="51"/>
      <c r="E7" s="1"/>
      <c r="F7" s="58"/>
      <c r="G7" s="128"/>
      <c r="H7" s="21">
        <v>9</v>
      </c>
      <c r="I7" s="84">
        <v>10</v>
      </c>
      <c r="J7" s="1"/>
      <c r="K7" s="1"/>
      <c r="L7" s="87"/>
      <c r="M7" s="84"/>
      <c r="N7" s="88"/>
      <c r="O7" s="89"/>
      <c r="P7" s="21">
        <v>12</v>
      </c>
      <c r="Q7" s="23">
        <v>11</v>
      </c>
      <c r="R7" s="143"/>
      <c r="S7" s="19">
        <f t="shared" si="0"/>
        <v>42</v>
      </c>
      <c r="U7" s="135"/>
      <c r="V7" s="135"/>
      <c r="W7" s="135"/>
      <c r="X7" s="135"/>
      <c r="Y7" s="140"/>
      <c r="Z7" s="140"/>
      <c r="AA7" s="140"/>
      <c r="AB7" s="135"/>
      <c r="AC7" s="135"/>
      <c r="AD7" s="135"/>
      <c r="AE7" s="135"/>
      <c r="AF7" s="140"/>
      <c r="AG7" s="140"/>
    </row>
    <row r="8" spans="2:40" x14ac:dyDescent="0.2">
      <c r="B8" s="48" t="s">
        <v>3</v>
      </c>
      <c r="C8" s="25" t="s">
        <v>71</v>
      </c>
      <c r="D8" s="51"/>
      <c r="E8" s="1"/>
      <c r="F8" s="58"/>
      <c r="G8" s="128"/>
      <c r="H8" s="21">
        <v>14</v>
      </c>
      <c r="I8" s="84">
        <v>12</v>
      </c>
      <c r="J8" s="1"/>
      <c r="K8" s="1"/>
      <c r="L8" s="87"/>
      <c r="M8" s="84"/>
      <c r="N8" s="88"/>
      <c r="O8" s="89"/>
      <c r="P8" s="21">
        <v>0</v>
      </c>
      <c r="Q8" s="23">
        <v>0</v>
      </c>
      <c r="R8" s="143"/>
      <c r="S8" s="19">
        <f t="shared" si="0"/>
        <v>26</v>
      </c>
      <c r="U8" s="135"/>
      <c r="V8" s="135"/>
      <c r="W8" s="135"/>
      <c r="X8" s="135"/>
      <c r="Y8" s="140"/>
      <c r="Z8" s="140"/>
      <c r="AA8" s="140"/>
      <c r="AB8" s="135"/>
      <c r="AC8" s="135"/>
      <c r="AD8" s="135"/>
      <c r="AE8" s="135"/>
      <c r="AF8" s="140"/>
      <c r="AG8" s="140"/>
    </row>
    <row r="9" spans="2:40" x14ac:dyDescent="0.2">
      <c r="B9" s="48" t="s">
        <v>4</v>
      </c>
      <c r="C9" s="25" t="s">
        <v>62</v>
      </c>
      <c r="D9" s="51"/>
      <c r="E9" s="1"/>
      <c r="F9" s="58"/>
      <c r="G9" s="128"/>
      <c r="H9" s="21">
        <v>0</v>
      </c>
      <c r="I9" s="84">
        <v>0</v>
      </c>
      <c r="J9" s="1"/>
      <c r="K9" s="1"/>
      <c r="L9" s="87"/>
      <c r="M9" s="84"/>
      <c r="N9" s="88"/>
      <c r="O9" s="89"/>
      <c r="P9" s="21">
        <v>11</v>
      </c>
      <c r="Q9" s="23">
        <v>12</v>
      </c>
      <c r="R9" s="143"/>
      <c r="S9" s="19">
        <f t="shared" si="0"/>
        <v>23</v>
      </c>
      <c r="U9" s="135"/>
      <c r="V9" s="135"/>
      <c r="W9" s="135"/>
      <c r="X9" s="135"/>
      <c r="Y9" s="140"/>
      <c r="Z9" s="140"/>
      <c r="AA9" s="140"/>
      <c r="AB9" s="135"/>
      <c r="AC9" s="135"/>
      <c r="AD9" s="135"/>
      <c r="AE9" s="135"/>
      <c r="AF9" s="140"/>
      <c r="AG9" s="140"/>
    </row>
    <row r="10" spans="2:40" x14ac:dyDescent="0.2">
      <c r="B10" s="48" t="s">
        <v>94</v>
      </c>
      <c r="C10" s="25" t="s">
        <v>70</v>
      </c>
      <c r="D10" s="51"/>
      <c r="E10" s="1"/>
      <c r="F10" s="58"/>
      <c r="G10" s="128"/>
      <c r="H10" s="21">
        <v>8</v>
      </c>
      <c r="I10" s="84">
        <v>14</v>
      </c>
      <c r="J10" s="1"/>
      <c r="K10" s="1"/>
      <c r="L10" s="87"/>
      <c r="M10" s="84"/>
      <c r="N10" s="88"/>
      <c r="O10" s="89"/>
      <c r="P10" s="21">
        <v>0</v>
      </c>
      <c r="Q10" s="23">
        <v>0</v>
      </c>
      <c r="R10" s="143"/>
      <c r="S10" s="19">
        <f t="shared" si="0"/>
        <v>22</v>
      </c>
      <c r="U10" s="135"/>
      <c r="V10" s="135"/>
      <c r="W10" s="135"/>
      <c r="X10" s="135"/>
      <c r="Y10" s="140"/>
      <c r="Z10" s="140"/>
      <c r="AA10" s="140"/>
      <c r="AB10" s="135"/>
      <c r="AC10" s="135"/>
      <c r="AD10" s="135"/>
      <c r="AE10" s="135"/>
      <c r="AF10" s="140"/>
      <c r="AG10" s="140"/>
    </row>
    <row r="11" spans="2:40" x14ac:dyDescent="0.2">
      <c r="B11" s="48" t="s">
        <v>94</v>
      </c>
      <c r="C11" s="25" t="s">
        <v>67</v>
      </c>
      <c r="D11" s="51"/>
      <c r="E11" s="1"/>
      <c r="F11" s="58"/>
      <c r="G11" s="128"/>
      <c r="H11" s="21">
        <v>11</v>
      </c>
      <c r="I11" s="84">
        <v>11</v>
      </c>
      <c r="J11" s="1"/>
      <c r="K11" s="1"/>
      <c r="L11" s="87"/>
      <c r="M11" s="84"/>
      <c r="N11" s="88"/>
      <c r="O11" s="89"/>
      <c r="P11" s="21">
        <v>0</v>
      </c>
      <c r="Q11" s="23">
        <v>0</v>
      </c>
      <c r="R11" s="143"/>
      <c r="S11" s="19">
        <f t="shared" si="0"/>
        <v>22</v>
      </c>
      <c r="U11" s="135"/>
      <c r="V11" s="135"/>
      <c r="W11" s="135"/>
      <c r="X11" s="135"/>
      <c r="Y11" s="140"/>
      <c r="Z11" s="140"/>
      <c r="AA11" s="140"/>
      <c r="AB11" s="135"/>
      <c r="AC11" s="135"/>
      <c r="AD11" s="135"/>
      <c r="AE11" s="135"/>
      <c r="AF11" s="140"/>
      <c r="AG11" s="140"/>
    </row>
    <row r="12" spans="2:40" x14ac:dyDescent="0.2">
      <c r="B12" s="48" t="s">
        <v>7</v>
      </c>
      <c r="C12" s="25" t="s">
        <v>68</v>
      </c>
      <c r="D12" s="51"/>
      <c r="E12" s="18"/>
      <c r="F12" s="58"/>
      <c r="G12" s="128"/>
      <c r="H12" s="21">
        <v>0</v>
      </c>
      <c r="I12" s="84">
        <v>0</v>
      </c>
      <c r="J12" s="1"/>
      <c r="K12" s="1"/>
      <c r="L12" s="87"/>
      <c r="M12" s="84"/>
      <c r="N12" s="90"/>
      <c r="O12" s="116"/>
      <c r="P12" s="21">
        <v>10</v>
      </c>
      <c r="Q12" s="23">
        <v>10</v>
      </c>
      <c r="R12" s="143"/>
      <c r="S12" s="19">
        <f t="shared" si="0"/>
        <v>20</v>
      </c>
      <c r="U12" s="135"/>
      <c r="V12" s="135"/>
      <c r="W12" s="135"/>
      <c r="X12" s="135"/>
      <c r="Y12" s="140"/>
      <c r="Z12" s="140"/>
      <c r="AA12" s="140"/>
      <c r="AB12" s="135"/>
      <c r="AC12" s="135"/>
      <c r="AD12" s="135"/>
      <c r="AE12" s="135"/>
      <c r="AF12" s="140"/>
      <c r="AG12" s="140"/>
    </row>
    <row r="13" spans="2:40" x14ac:dyDescent="0.2">
      <c r="B13" s="48" t="s">
        <v>8</v>
      </c>
      <c r="C13" s="25" t="s">
        <v>66</v>
      </c>
      <c r="D13" s="51"/>
      <c r="E13" s="1"/>
      <c r="F13" s="58"/>
      <c r="G13" s="128"/>
      <c r="H13" s="21">
        <v>12</v>
      </c>
      <c r="I13" s="84">
        <v>7</v>
      </c>
      <c r="J13" s="1"/>
      <c r="K13" s="1"/>
      <c r="L13" s="87"/>
      <c r="M13" s="84"/>
      <c r="N13" s="88"/>
      <c r="O13" s="89"/>
      <c r="P13" s="21">
        <v>0</v>
      </c>
      <c r="Q13" s="23">
        <v>0</v>
      </c>
      <c r="R13" s="143"/>
      <c r="S13" s="19">
        <f t="shared" si="0"/>
        <v>19</v>
      </c>
      <c r="U13" s="135"/>
      <c r="V13" s="135"/>
      <c r="W13" s="135"/>
      <c r="X13" s="135"/>
      <c r="Y13" s="140"/>
      <c r="Z13" s="140"/>
      <c r="AA13" s="166"/>
      <c r="AB13" s="135"/>
      <c r="AC13" s="135"/>
      <c r="AD13" s="135"/>
      <c r="AE13" s="135"/>
      <c r="AF13" s="140"/>
      <c r="AG13" s="140"/>
    </row>
    <row r="14" spans="2:40" x14ac:dyDescent="0.2">
      <c r="B14" s="48" t="s">
        <v>9</v>
      </c>
      <c r="C14" s="25" t="s">
        <v>69</v>
      </c>
      <c r="D14" s="51"/>
      <c r="E14" s="1"/>
      <c r="F14" s="58"/>
      <c r="G14" s="128"/>
      <c r="H14" s="21">
        <v>7</v>
      </c>
      <c r="I14" s="84">
        <v>6</v>
      </c>
      <c r="J14" s="1"/>
      <c r="K14" s="1"/>
      <c r="L14" s="87"/>
      <c r="M14" s="84"/>
      <c r="N14" s="88"/>
      <c r="O14" s="89"/>
      <c r="P14" s="21">
        <v>0</v>
      </c>
      <c r="Q14" s="23">
        <v>0</v>
      </c>
      <c r="R14" s="143"/>
      <c r="S14" s="19">
        <f t="shared" si="0"/>
        <v>13</v>
      </c>
      <c r="U14" s="135"/>
      <c r="V14" s="135"/>
      <c r="W14" s="135"/>
      <c r="X14" s="135"/>
      <c r="Y14" s="140"/>
      <c r="Z14" s="140"/>
      <c r="AA14" s="140"/>
      <c r="AB14" s="135"/>
      <c r="AC14" s="135"/>
      <c r="AD14" s="135"/>
      <c r="AE14" s="135"/>
      <c r="AF14" s="140"/>
      <c r="AG14" s="140"/>
    </row>
    <row r="15" spans="2:40" x14ac:dyDescent="0.2">
      <c r="B15" s="48" t="s">
        <v>10</v>
      </c>
      <c r="C15" s="39" t="s">
        <v>73</v>
      </c>
      <c r="D15" s="51"/>
      <c r="E15" s="1"/>
      <c r="F15" s="58"/>
      <c r="G15" s="128"/>
      <c r="H15" s="21">
        <v>0</v>
      </c>
      <c r="I15" s="84">
        <v>9</v>
      </c>
      <c r="J15" s="1"/>
      <c r="K15" s="1"/>
      <c r="L15" s="87"/>
      <c r="M15" s="84"/>
      <c r="N15" s="88"/>
      <c r="O15" s="89"/>
      <c r="P15" s="21">
        <v>0</v>
      </c>
      <c r="Q15" s="23">
        <v>0</v>
      </c>
      <c r="R15" s="143"/>
      <c r="S15" s="19">
        <f t="shared" si="0"/>
        <v>9</v>
      </c>
      <c r="U15" s="135"/>
      <c r="V15" s="135"/>
      <c r="W15" s="135"/>
      <c r="X15" s="135"/>
      <c r="Y15" s="140"/>
      <c r="Z15" s="140"/>
      <c r="AA15" s="140"/>
      <c r="AB15" s="135"/>
      <c r="AC15" s="135"/>
      <c r="AD15" s="135"/>
      <c r="AE15" s="135"/>
      <c r="AF15" s="140"/>
      <c r="AG15" s="140"/>
    </row>
    <row r="16" spans="2:40" x14ac:dyDescent="0.2">
      <c r="B16" s="48" t="s">
        <v>11</v>
      </c>
      <c r="C16" s="25" t="s">
        <v>63</v>
      </c>
      <c r="D16" s="51"/>
      <c r="E16" s="1"/>
      <c r="F16" s="58"/>
      <c r="G16" s="128"/>
      <c r="H16" s="21">
        <v>0</v>
      </c>
      <c r="I16" s="84">
        <v>0</v>
      </c>
      <c r="J16" s="1"/>
      <c r="K16" s="1"/>
      <c r="L16" s="87"/>
      <c r="M16" s="84"/>
      <c r="N16" s="88"/>
      <c r="O16" s="89"/>
      <c r="P16" s="21">
        <v>0</v>
      </c>
      <c r="Q16" s="23">
        <v>0</v>
      </c>
      <c r="R16" s="143"/>
      <c r="S16" s="19">
        <f t="shared" si="0"/>
        <v>0</v>
      </c>
      <c r="U16" s="135"/>
      <c r="V16" s="135"/>
      <c r="W16" s="135"/>
      <c r="X16" s="135"/>
      <c r="Y16" s="140"/>
      <c r="Z16" s="140"/>
      <c r="AA16" s="140"/>
      <c r="AB16" s="135"/>
      <c r="AC16" s="135"/>
      <c r="AD16" s="135"/>
      <c r="AE16" s="135"/>
      <c r="AF16" s="140"/>
      <c r="AG16" s="140"/>
    </row>
    <row r="17" spans="2:33" x14ac:dyDescent="0.2">
      <c r="B17" s="48" t="s">
        <v>12</v>
      </c>
      <c r="C17" s="25" t="s">
        <v>79</v>
      </c>
      <c r="D17" s="51"/>
      <c r="E17" s="1"/>
      <c r="F17" s="58"/>
      <c r="G17" s="128"/>
      <c r="H17" s="21">
        <v>0</v>
      </c>
      <c r="I17" s="84">
        <v>0</v>
      </c>
      <c r="J17" s="1"/>
      <c r="K17" s="1"/>
      <c r="L17" s="87"/>
      <c r="M17" s="84"/>
      <c r="N17" s="88"/>
      <c r="O17" s="89"/>
      <c r="P17" s="21">
        <v>0</v>
      </c>
      <c r="Q17" s="23">
        <v>0</v>
      </c>
      <c r="R17" s="143"/>
      <c r="S17" s="19">
        <f t="shared" si="0"/>
        <v>0</v>
      </c>
      <c r="U17" s="135"/>
      <c r="V17" s="135"/>
      <c r="W17" s="135"/>
      <c r="X17" s="135"/>
      <c r="Y17" s="140"/>
      <c r="Z17" s="140"/>
      <c r="AA17" s="140"/>
      <c r="AB17" s="135"/>
      <c r="AC17" s="135"/>
      <c r="AD17" s="135"/>
      <c r="AE17" s="135"/>
      <c r="AF17" s="140"/>
      <c r="AG17" s="140"/>
    </row>
    <row r="18" spans="2:33" x14ac:dyDescent="0.2">
      <c r="B18" s="97" t="s">
        <v>13</v>
      </c>
      <c r="C18" s="98" t="s">
        <v>72</v>
      </c>
      <c r="D18" s="100"/>
      <c r="E18" s="99"/>
      <c r="F18" s="101"/>
      <c r="G18" s="148"/>
      <c r="H18" s="21">
        <v>0</v>
      </c>
      <c r="I18" s="84">
        <v>0</v>
      </c>
      <c r="J18" s="1"/>
      <c r="K18" s="1"/>
      <c r="L18" s="150"/>
      <c r="M18" s="102"/>
      <c r="N18" s="103"/>
      <c r="O18" s="163"/>
      <c r="P18" s="173">
        <v>0</v>
      </c>
      <c r="Q18" s="174">
        <v>0</v>
      </c>
      <c r="R18" s="164"/>
      <c r="S18" s="19">
        <f t="shared" si="0"/>
        <v>0</v>
      </c>
      <c r="U18" s="135"/>
      <c r="V18" s="135"/>
      <c r="W18" s="135"/>
      <c r="X18" s="135"/>
      <c r="Y18" s="140"/>
      <c r="Z18" s="140"/>
      <c r="AA18" s="140"/>
      <c r="AB18" s="135"/>
      <c r="AC18" s="135"/>
      <c r="AD18" s="135"/>
      <c r="AE18" s="135"/>
      <c r="AF18" s="140"/>
      <c r="AG18" s="140"/>
    </row>
    <row r="19" spans="2:33" ht="13.5" thickBot="1" x14ac:dyDescent="0.25">
      <c r="B19" s="49" t="s">
        <v>78</v>
      </c>
      <c r="C19" s="26" t="s">
        <v>74</v>
      </c>
      <c r="D19" s="53"/>
      <c r="E19" s="2"/>
      <c r="F19" s="59"/>
      <c r="G19" s="149"/>
      <c r="H19" s="22">
        <v>0</v>
      </c>
      <c r="I19" s="85">
        <v>0</v>
      </c>
      <c r="J19" s="2"/>
      <c r="K19" s="2"/>
      <c r="L19" s="151"/>
      <c r="M19" s="85"/>
      <c r="N19" s="91"/>
      <c r="O19" s="152"/>
      <c r="P19" s="22">
        <v>0</v>
      </c>
      <c r="Q19" s="24">
        <v>0</v>
      </c>
      <c r="R19" s="165"/>
      <c r="S19" s="20">
        <f t="shared" si="0"/>
        <v>0</v>
      </c>
      <c r="U19" s="135"/>
      <c r="V19" s="135"/>
      <c r="W19" s="135"/>
      <c r="X19" s="135"/>
      <c r="Y19" s="140"/>
      <c r="Z19" s="140"/>
      <c r="AA19" s="140"/>
      <c r="AB19" s="135"/>
      <c r="AC19" s="135"/>
      <c r="AD19" s="135"/>
      <c r="AE19" s="135"/>
      <c r="AF19" s="140"/>
      <c r="AG19" s="140"/>
    </row>
    <row r="20" spans="2:33" ht="5.0999999999999996" customHeight="1" x14ac:dyDescent="0.2"/>
    <row r="21" spans="2:33" ht="13.5" thickBot="1" x14ac:dyDescent="0.25"/>
    <row r="22" spans="2:33" ht="13.5" thickBot="1" x14ac:dyDescent="0.25">
      <c r="E22" s="9"/>
      <c r="F22" s="194" t="s">
        <v>14</v>
      </c>
      <c r="G22" s="195"/>
      <c r="H22" s="195"/>
      <c r="I22" s="195"/>
      <c r="J22" s="195"/>
      <c r="K22" s="195"/>
      <c r="L22" s="195"/>
      <c r="M22" s="195"/>
      <c r="N22" s="195"/>
      <c r="O22" s="195"/>
      <c r="P22" s="169"/>
      <c r="Q22" s="169"/>
      <c r="S22" s="186" t="s">
        <v>17</v>
      </c>
      <c r="T22" s="187"/>
      <c r="U22" s="187"/>
      <c r="V22" s="188"/>
    </row>
    <row r="23" spans="2:33" ht="13.5" thickBot="1" x14ac:dyDescent="0.25">
      <c r="E23" s="11"/>
      <c r="F23" s="191" t="s">
        <v>15</v>
      </c>
      <c r="G23" s="192"/>
      <c r="H23" s="192"/>
      <c r="I23" s="192"/>
      <c r="J23" s="192"/>
      <c r="K23" s="192"/>
      <c r="L23" s="192"/>
      <c r="M23" s="192"/>
      <c r="N23" s="192"/>
      <c r="O23" s="192"/>
      <c r="P23" s="168"/>
      <c r="Q23" s="168"/>
      <c r="S23" s="37" t="s">
        <v>30</v>
      </c>
      <c r="T23" s="38" t="s">
        <v>18</v>
      </c>
      <c r="U23" s="37" t="s">
        <v>30</v>
      </c>
      <c r="V23" s="38" t="s">
        <v>18</v>
      </c>
    </row>
    <row r="24" spans="2:33" ht="13.5" thickBot="1" x14ac:dyDescent="0.25">
      <c r="E24" s="33"/>
      <c r="F24" s="191" t="s">
        <v>36</v>
      </c>
      <c r="G24" s="192"/>
      <c r="H24" s="192"/>
      <c r="I24" s="192"/>
      <c r="J24" s="192"/>
      <c r="K24" s="192"/>
      <c r="L24" s="192"/>
      <c r="M24" s="192"/>
      <c r="N24" s="192"/>
      <c r="O24" s="192"/>
      <c r="P24" s="168"/>
      <c r="Q24" s="168"/>
      <c r="S24" s="5" t="s">
        <v>1</v>
      </c>
      <c r="T24" s="16" t="s">
        <v>20</v>
      </c>
      <c r="U24" s="5" t="s">
        <v>8</v>
      </c>
      <c r="V24" s="16" t="s">
        <v>21</v>
      </c>
    </row>
    <row r="25" spans="2:33" ht="13.5" thickBot="1" x14ac:dyDescent="0.25">
      <c r="E25" s="12"/>
      <c r="F25" s="191" t="s">
        <v>16</v>
      </c>
      <c r="G25" s="192"/>
      <c r="H25" s="192"/>
      <c r="I25" s="192"/>
      <c r="J25" s="192"/>
      <c r="K25" s="192"/>
      <c r="L25" s="192"/>
      <c r="M25" s="192"/>
      <c r="N25" s="192"/>
      <c r="O25" s="192"/>
      <c r="P25" s="168"/>
      <c r="Q25" s="168"/>
      <c r="S25" s="5" t="s">
        <v>2</v>
      </c>
      <c r="T25" s="16" t="s">
        <v>23</v>
      </c>
      <c r="U25" s="5" t="s">
        <v>9</v>
      </c>
      <c r="V25" s="16" t="s">
        <v>22</v>
      </c>
    </row>
    <row r="26" spans="2:33" x14ac:dyDescent="0.2">
      <c r="S26" s="5" t="s">
        <v>3</v>
      </c>
      <c r="T26" s="16" t="s">
        <v>25</v>
      </c>
      <c r="U26" s="5" t="s">
        <v>10</v>
      </c>
      <c r="V26" s="16" t="s">
        <v>24</v>
      </c>
    </row>
    <row r="27" spans="2:33" x14ac:dyDescent="0.2">
      <c r="S27" s="5" t="s">
        <v>4</v>
      </c>
      <c r="T27" s="16" t="s">
        <v>27</v>
      </c>
      <c r="U27" s="5" t="s">
        <v>11</v>
      </c>
      <c r="V27" s="16" t="s">
        <v>26</v>
      </c>
    </row>
    <row r="28" spans="2:33" x14ac:dyDescent="0.2">
      <c r="S28" s="5" t="s">
        <v>5</v>
      </c>
      <c r="T28" s="16" t="s">
        <v>28</v>
      </c>
      <c r="U28" s="5" t="s">
        <v>12</v>
      </c>
      <c r="V28" s="16" t="s">
        <v>34</v>
      </c>
    </row>
    <row r="29" spans="2:33" ht="13.5" thickBot="1" x14ac:dyDescent="0.25">
      <c r="S29" s="5" t="s">
        <v>6</v>
      </c>
      <c r="T29" s="16" t="s">
        <v>29</v>
      </c>
      <c r="U29" s="6" t="s">
        <v>13</v>
      </c>
      <c r="V29" s="17" t="s">
        <v>35</v>
      </c>
    </row>
    <row r="30" spans="2:33" ht="13.5" thickBot="1" x14ac:dyDescent="0.25">
      <c r="S30" s="6" t="s">
        <v>7</v>
      </c>
      <c r="T30" s="17" t="s">
        <v>19</v>
      </c>
      <c r="U30" s="14"/>
      <c r="V30" s="14"/>
    </row>
  </sheetData>
  <sortState xmlns:xlrd2="http://schemas.microsoft.com/office/spreadsheetml/2017/richdata2" ref="C6:S19">
    <sortCondition descending="1" ref="S6:S19"/>
  </sortState>
  <mergeCells count="10">
    <mergeCell ref="F23:O23"/>
    <mergeCell ref="F24:O24"/>
    <mergeCell ref="F25:O25"/>
    <mergeCell ref="B2:AI2"/>
    <mergeCell ref="B4:C4"/>
    <mergeCell ref="N4:O4"/>
    <mergeCell ref="AF4:AG4"/>
    <mergeCell ref="S22:V22"/>
    <mergeCell ref="F22:O22"/>
    <mergeCell ref="P4:Q4"/>
  </mergeCells>
  <phoneticPr fontId="11" type="noConversion"/>
  <pageMargins left="0.19685039370078741" right="0.19685039370078741" top="0.19685039370078741" bottom="0.19685039370078741" header="0.51181102362204722" footer="0.51181102362204722"/>
  <pageSetup paperSize="9" scale="7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B1:F18"/>
  <sheetViews>
    <sheetView workbookViewId="0">
      <selection activeCell="B2" sqref="B2:F2"/>
    </sheetView>
  </sheetViews>
  <sheetFormatPr defaultRowHeight="12.75" x14ac:dyDescent="0.2"/>
  <cols>
    <col min="1" max="1" width="5.7109375" customWidth="1"/>
    <col min="3" max="3" width="25.7109375" customWidth="1"/>
    <col min="4" max="6" width="15.7109375" customWidth="1"/>
  </cols>
  <sheetData>
    <row r="1" spans="2:6" ht="13.5" thickBot="1" x14ac:dyDescent="0.25"/>
    <row r="2" spans="2:6" ht="118.5" customHeight="1" thickBot="1" x14ac:dyDescent="0.25">
      <c r="B2" s="198" t="s">
        <v>96</v>
      </c>
      <c r="C2" s="199"/>
      <c r="D2" s="199"/>
      <c r="E2" s="199"/>
      <c r="F2" s="200"/>
    </row>
    <row r="3" spans="2:6" ht="13.5" thickBot="1" x14ac:dyDescent="0.25">
      <c r="B3" s="62"/>
      <c r="C3" s="62"/>
      <c r="D3" s="62"/>
      <c r="E3" s="62"/>
      <c r="F3" s="62"/>
    </row>
    <row r="4" spans="2:6" ht="16.5" thickBot="1" x14ac:dyDescent="0.3">
      <c r="B4" s="63" t="s">
        <v>51</v>
      </c>
      <c r="C4" s="64" t="s">
        <v>52</v>
      </c>
      <c r="D4" s="64" t="s">
        <v>53</v>
      </c>
      <c r="E4" s="64" t="s">
        <v>54</v>
      </c>
      <c r="F4" s="65" t="s">
        <v>55</v>
      </c>
    </row>
    <row r="5" spans="2:6" ht="15" x14ac:dyDescent="0.2">
      <c r="B5" s="74" t="s">
        <v>1</v>
      </c>
      <c r="C5" s="75" t="s">
        <v>64</v>
      </c>
      <c r="D5" s="76">
        <f t="shared" ref="D5:D18" si="0">E5+F5</f>
        <v>144</v>
      </c>
      <c r="E5" s="76">
        <f>SUMIF(Chlapci!$C$6:$C$19,C5,Chlapci!$X$6:$X$19)</f>
        <v>98</v>
      </c>
      <c r="F5" s="77">
        <f>SUMIF(Dívky!$C$6:$C$19,C5,Dívky!$S$6:$S$19)</f>
        <v>46</v>
      </c>
    </row>
    <row r="6" spans="2:6" ht="15" x14ac:dyDescent="0.2">
      <c r="B6" s="68" t="s">
        <v>2</v>
      </c>
      <c r="C6" s="69" t="s">
        <v>70</v>
      </c>
      <c r="D6" s="70">
        <f t="shared" si="0"/>
        <v>114</v>
      </c>
      <c r="E6" s="66">
        <f>SUMIF(Chlapci!$C$6:$C$19,C6,Chlapci!$X$6:$X$19)</f>
        <v>92</v>
      </c>
      <c r="F6" s="67">
        <f>SUMIF(Dívky!$C$6:$C$19,C6,Dívky!$S$6:$S$19)</f>
        <v>22</v>
      </c>
    </row>
    <row r="7" spans="2:6" ht="15" x14ac:dyDescent="0.2">
      <c r="B7" s="68" t="s">
        <v>3</v>
      </c>
      <c r="C7" s="69" t="s">
        <v>65</v>
      </c>
      <c r="D7" s="70">
        <f t="shared" si="0"/>
        <v>87.5</v>
      </c>
      <c r="E7" s="66">
        <f>SUMIF(Chlapci!$C$6:$C$19,C7,Chlapci!$X$6:$X$19)</f>
        <v>45.5</v>
      </c>
      <c r="F7" s="67">
        <f>SUMIF(Dívky!$C$6:$C$19,C7,Dívky!$S$6:$S$19)</f>
        <v>42</v>
      </c>
    </row>
    <row r="8" spans="2:6" ht="15" x14ac:dyDescent="0.2">
      <c r="B8" s="68" t="s">
        <v>4</v>
      </c>
      <c r="C8" s="69" t="s">
        <v>62</v>
      </c>
      <c r="D8" s="70">
        <f t="shared" si="0"/>
        <v>73.5</v>
      </c>
      <c r="E8" s="66">
        <f>SUMIF(Chlapci!$C$6:$C$19,C8,Chlapci!$X$6:$X$19)</f>
        <v>50.5</v>
      </c>
      <c r="F8" s="67">
        <f>SUMIF(Dívky!$C$6:$C$19,C8,Dívky!$S$6:$S$19)</f>
        <v>23</v>
      </c>
    </row>
    <row r="9" spans="2:6" ht="15" x14ac:dyDescent="0.2">
      <c r="B9" s="68" t="s">
        <v>5</v>
      </c>
      <c r="C9" s="69" t="s">
        <v>68</v>
      </c>
      <c r="D9" s="70">
        <f t="shared" si="0"/>
        <v>62</v>
      </c>
      <c r="E9" s="66">
        <f>SUMIF(Chlapci!$C$6:$C$19,C9,Chlapci!$X$6:$X$19)</f>
        <v>42</v>
      </c>
      <c r="F9" s="67">
        <f>SUMIF(Dívky!$C$6:$C$19,C9,Dívky!$S$6:$S$19)</f>
        <v>20</v>
      </c>
    </row>
    <row r="10" spans="2:6" ht="15" x14ac:dyDescent="0.2">
      <c r="B10" s="68" t="s">
        <v>6</v>
      </c>
      <c r="C10" s="69" t="s">
        <v>72</v>
      </c>
      <c r="D10" s="70">
        <f t="shared" si="0"/>
        <v>65</v>
      </c>
      <c r="E10" s="66">
        <f>SUMIF(Chlapci!$C$6:$C$19,C10,Chlapci!$X$6:$X$19)</f>
        <v>65</v>
      </c>
      <c r="F10" s="67">
        <f>SUMIF(Dívky!$C$6:$C$19,C10,Dívky!$S$6:$S$19)</f>
        <v>0</v>
      </c>
    </row>
    <row r="11" spans="2:6" ht="15" x14ac:dyDescent="0.2">
      <c r="B11" s="68" t="s">
        <v>7</v>
      </c>
      <c r="C11" s="69" t="s">
        <v>71</v>
      </c>
      <c r="D11" s="70">
        <f t="shared" si="0"/>
        <v>57</v>
      </c>
      <c r="E11" s="66">
        <f>SUMIF(Chlapci!$C$6:$C$19,C11,Chlapci!$X$6:$X$19)</f>
        <v>31</v>
      </c>
      <c r="F11" s="67">
        <f>SUMIF(Dívky!$C$6:$C$19,C11,Dívky!$S$6:$S$19)</f>
        <v>26</v>
      </c>
    </row>
    <row r="12" spans="2:6" ht="15" x14ac:dyDescent="0.2">
      <c r="B12" s="68" t="s">
        <v>8</v>
      </c>
      <c r="C12" s="69" t="s">
        <v>69</v>
      </c>
      <c r="D12" s="70">
        <f t="shared" si="0"/>
        <v>47.5</v>
      </c>
      <c r="E12" s="66">
        <f>SUMIF(Chlapci!$C$6:$C$19,C12,Chlapci!$X$6:$X$19)</f>
        <v>34.5</v>
      </c>
      <c r="F12" s="67">
        <f>SUMIF(Dívky!$C$6:$C$19,C12,Dívky!$S$6:$S$19)</f>
        <v>13</v>
      </c>
    </row>
    <row r="13" spans="2:6" ht="15" x14ac:dyDescent="0.2">
      <c r="B13" s="68" t="s">
        <v>9</v>
      </c>
      <c r="C13" s="69" t="s">
        <v>73</v>
      </c>
      <c r="D13" s="70">
        <f t="shared" si="0"/>
        <v>34.5</v>
      </c>
      <c r="E13" s="66">
        <f>SUMIF(Chlapci!$C$6:$C$19,C13,Chlapci!$X$6:$X$19)</f>
        <v>25.5</v>
      </c>
      <c r="F13" s="67">
        <f>SUMIF(Dívky!$C$6:$C$19,C13,Dívky!$S$6:$S$19)</f>
        <v>9</v>
      </c>
    </row>
    <row r="14" spans="2:6" ht="15" x14ac:dyDescent="0.2">
      <c r="B14" s="68" t="s">
        <v>10</v>
      </c>
      <c r="C14" s="69" t="s">
        <v>67</v>
      </c>
      <c r="D14" s="70">
        <f t="shared" si="0"/>
        <v>22</v>
      </c>
      <c r="E14" s="66">
        <f>SUMIF(Chlapci!$C$6:$C$19,C14,Chlapci!$X$6:$X$19)</f>
        <v>0</v>
      </c>
      <c r="F14" s="67">
        <f>SUMIF(Dívky!$C$6:$C$19,C14,Dívky!$S$6:$S$19)</f>
        <v>22</v>
      </c>
    </row>
    <row r="15" spans="2:6" ht="15" x14ac:dyDescent="0.2">
      <c r="B15" s="68" t="s">
        <v>11</v>
      </c>
      <c r="C15" s="69" t="s">
        <v>66</v>
      </c>
      <c r="D15" s="70">
        <f t="shared" si="0"/>
        <v>19</v>
      </c>
      <c r="E15" s="66">
        <f>SUMIF(Chlapci!$C$6:$C$19,C15,Chlapci!$X$6:$X$19)</f>
        <v>0</v>
      </c>
      <c r="F15" s="67">
        <f>SUMIF(Dívky!$C$6:$C$19,C15,Dívky!$S$6:$S$19)</f>
        <v>19</v>
      </c>
    </row>
    <row r="16" spans="2:6" ht="15" x14ac:dyDescent="0.2">
      <c r="B16" s="68" t="s">
        <v>89</v>
      </c>
      <c r="C16" s="69" t="s">
        <v>63</v>
      </c>
      <c r="D16" s="70">
        <f t="shared" si="0"/>
        <v>0</v>
      </c>
      <c r="E16" s="66">
        <f>SUMIF(Chlapci!$C$6:$C$19,C16,Chlapci!$X$6:$X$19)</f>
        <v>0</v>
      </c>
      <c r="F16" s="67">
        <f>SUMIF(Dívky!$C$6:$C$19,C16,Dívky!$S$6:$S$19)</f>
        <v>0</v>
      </c>
    </row>
    <row r="17" spans="2:6" ht="15" x14ac:dyDescent="0.2">
      <c r="B17" s="109" t="s">
        <v>89</v>
      </c>
      <c r="C17" s="110" t="s">
        <v>79</v>
      </c>
      <c r="D17" s="70">
        <f t="shared" si="0"/>
        <v>0</v>
      </c>
      <c r="E17" s="66">
        <f>SUMIF(Chlapci!$C$6:$C$19,C17,Chlapci!$X$6:$X$19)</f>
        <v>0</v>
      </c>
      <c r="F17" s="67">
        <f>SUMIF(Dívky!$C$6:$C$19,C17,Dívky!$S$6:$S$19)</f>
        <v>0</v>
      </c>
    </row>
    <row r="18" spans="2:6" ht="15.75" thickBot="1" x14ac:dyDescent="0.25">
      <c r="B18" s="71" t="s">
        <v>89</v>
      </c>
      <c r="C18" s="72" t="s">
        <v>74</v>
      </c>
      <c r="D18" s="73">
        <f t="shared" si="0"/>
        <v>0</v>
      </c>
      <c r="E18" s="78">
        <f>SUMIF(Chlapci!$C$6:$C$19,C18,Chlapci!$X$6:$X$19)</f>
        <v>0</v>
      </c>
      <c r="F18" s="79">
        <f>SUMIF(Dívky!$C$6:$C$19,C18,Dívky!$S$6:$S$19)</f>
        <v>0</v>
      </c>
    </row>
  </sheetData>
  <sheetProtection algorithmName="SHA-512" hashValue="lDtWTW6YMWigi88mdAWdiPBEYxpuiVBvw0mdKt+kXipqrE0gXvg5WWx60DXRHQgHPsZldfe7KeMtVy3wO+5BZg==" saltValue="1DVvIdxNViImDvNsiKrzYA==" spinCount="100000" sheet="1" objects="1" scenarios="1"/>
  <sortState xmlns:xlrd2="http://schemas.microsoft.com/office/spreadsheetml/2017/richdata2" ref="C5:D18">
    <sortCondition descending="1" ref="D5:D18"/>
  </sortState>
  <mergeCells count="1">
    <mergeCell ref="B2:F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Chlapci</vt:lpstr>
      <vt:lpstr>Dívky</vt:lpstr>
      <vt:lpstr>Chlapci + Dívky</vt:lpstr>
      <vt:lpstr>Dívky!Oblast_tisku</vt:lpstr>
      <vt:lpstr>Chlapci!Oblast_tisku</vt:lpstr>
    </vt:vector>
  </TitlesOfParts>
  <Company>DDM Juventus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Torham</dc:creator>
  <cp:lastModifiedBy>Koch Jiří</cp:lastModifiedBy>
  <cp:lastPrinted>2022-06-21T06:00:48Z</cp:lastPrinted>
  <dcterms:created xsi:type="dcterms:W3CDTF">2007-10-09T05:49:31Z</dcterms:created>
  <dcterms:modified xsi:type="dcterms:W3CDTF">2022-06-21T10:30:07Z</dcterms:modified>
</cp:coreProperties>
</file>