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codeName="ThisWorkbook"/>
  <mc:AlternateContent xmlns:mc="http://schemas.openxmlformats.org/markup-compatibility/2006">
    <mc:Choice Requires="x15">
      <x15ac:absPath xmlns:x15ac="http://schemas.microsoft.com/office/spreadsheetml/2010/11/ac" url="E:\Olympiáda_2023\Pohár\"/>
    </mc:Choice>
  </mc:AlternateContent>
  <xr:revisionPtr revIDLastSave="0" documentId="13_ncr:1_{1E289965-CD40-48D7-A47C-422EA9C3E8CB}" xr6:coauthVersionLast="47" xr6:coauthVersionMax="47" xr10:uidLastSave="{00000000-0000-0000-0000-000000000000}"/>
  <bookViews>
    <workbookView xWindow="-120" yWindow="-120" windowWidth="29040" windowHeight="15840" tabRatio="666" xr2:uid="{00000000-000D-0000-FFFF-FFFF00000000}"/>
  </bookViews>
  <sheets>
    <sheet name="Chlapci" sheetId="1" r:id="rId1"/>
    <sheet name="Dívky" sheetId="3" r:id="rId2"/>
    <sheet name="Chlapci + Dívky" sheetId="7" r:id="rId3"/>
  </sheets>
  <definedNames>
    <definedName name="_xlnm.Print_Area" localSheetId="1">Dívky!$B$2:$AP$30</definedName>
    <definedName name="_xlnm.Print_Area" localSheetId="0">Chlapci!$B$2:$AV$30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19" i="3" l="1"/>
  <c r="Z12" i="3"/>
  <c r="Z17" i="3"/>
  <c r="Z7" i="3"/>
  <c r="F5" i="7" s="1"/>
  <c r="Z8" i="3"/>
  <c r="Z13" i="3"/>
  <c r="Z9" i="3"/>
  <c r="Z11" i="3"/>
  <c r="Z14" i="3"/>
  <c r="Z10" i="3"/>
  <c r="Z18" i="3"/>
  <c r="Z16" i="3"/>
  <c r="Z15" i="3"/>
  <c r="Z6" i="3"/>
  <c r="AF6" i="1"/>
  <c r="AF13" i="1"/>
  <c r="AF16" i="1"/>
  <c r="AF15" i="1"/>
  <c r="AF11" i="1"/>
  <c r="AF10" i="1"/>
  <c r="AF14" i="1"/>
  <c r="AF12" i="1"/>
  <c r="E9" i="7" s="1"/>
  <c r="AF9" i="1"/>
  <c r="AF8" i="1"/>
  <c r="AF17" i="1"/>
  <c r="AF19" i="1"/>
  <c r="AF18" i="1"/>
  <c r="AF7" i="1"/>
  <c r="E5" i="7" l="1"/>
  <c r="E18" i="7"/>
  <c r="E14" i="7"/>
  <c r="E13" i="7"/>
  <c r="E11" i="7"/>
  <c r="E8" i="7"/>
  <c r="E10" i="7"/>
  <c r="E7" i="7"/>
  <c r="E17" i="7"/>
  <c r="E12" i="7"/>
  <c r="E16" i="7"/>
  <c r="E6" i="7"/>
  <c r="E15" i="7"/>
  <c r="F6" i="7"/>
  <c r="F14" i="7"/>
  <c r="F8" i="7"/>
  <c r="F16" i="7"/>
  <c r="F12" i="7"/>
  <c r="F15" i="7"/>
  <c r="F10" i="7"/>
  <c r="F13" i="7"/>
  <c r="F7" i="7"/>
  <c r="F18" i="7"/>
  <c r="F9" i="7"/>
  <c r="F17" i="7"/>
  <c r="F11" i="7"/>
  <c r="D6" i="7" l="1"/>
  <c r="D8" i="7"/>
  <c r="D18" i="7"/>
  <c r="D7" i="7"/>
  <c r="D5" i="7"/>
  <c r="D11" i="7"/>
  <c r="D9" i="7"/>
  <c r="D17" i="7"/>
  <c r="D12" i="7"/>
  <c r="D14" i="7"/>
  <c r="D16" i="7"/>
  <c r="D10" i="7"/>
  <c r="D15" i="7"/>
  <c r="D13" i="7"/>
</calcChain>
</file>

<file path=xl/sharedStrings.xml><?xml version="1.0" encoding="utf-8"?>
<sst xmlns="http://schemas.openxmlformats.org/spreadsheetml/2006/main" count="232" uniqueCount="114">
  <si>
    <t xml:space="preserve">            
               soutěž 
   škola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</si>
  <si>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</si>
  <si>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</si>
  <si>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</si>
  <si>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</si>
  <si>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</si>
  <si>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</si>
  <si>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</si>
  <si>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</si>
  <si>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</si>
  <si>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</si>
  <si>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</si>
  <si>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</si>
  <si>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</si>
  <si>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Okresní kolo - umístění do 3. místa = +5 bodů</t>
  </si>
  <si>
    <t>Krajské kolo - umístění do 3. místa = +10 bodů</t>
  </si>
  <si>
    <t>Hodnoceno dvojnásobně</t>
  </si>
  <si>
    <t>Bodovací tabulka PP</t>
  </si>
  <si>
    <t>Body</t>
  </si>
  <si>
    <t>7b</t>
  </si>
  <si>
    <t>14b</t>
  </si>
  <si>
    <t>6b</t>
  </si>
  <si>
    <t>5b</t>
  </si>
  <si>
    <t>12b</t>
  </si>
  <si>
    <t>4b</t>
  </si>
  <si>
    <t>11b</t>
  </si>
  <si>
    <t>3b</t>
  </si>
  <si>
    <t>10b</t>
  </si>
  <si>
    <t>9b</t>
  </si>
  <si>
    <t>8b</t>
  </si>
  <si>
    <t>Poř.</t>
  </si>
  <si>
    <t>Žákyně</t>
  </si>
  <si>
    <t>Žáci</t>
  </si>
  <si>
    <t>Celkem bodů
Mladší + Starší žáci</t>
  </si>
  <si>
    <t>2b</t>
  </si>
  <si>
    <t>1b</t>
  </si>
  <si>
    <t>Finále ČR - umístění do 3. místa = +15 bodů</t>
  </si>
  <si>
    <t>Okresní kolo florbalu - Mladší žáci</t>
  </si>
  <si>
    <t>Florbal - Mladší žáci</t>
  </si>
  <si>
    <t>Florbal - Starší žáci</t>
  </si>
  <si>
    <t>Pohár Rozhlasu - Mladší žáci</t>
  </si>
  <si>
    <t>Pohár rozhlasu - Starší žáci</t>
  </si>
  <si>
    <t>Basketbalová liga - Starší žákyně</t>
  </si>
  <si>
    <t>Vybíjená - Mladší žákyně</t>
  </si>
  <si>
    <t>Pohár Rozhlasu - Mladší žákyně</t>
  </si>
  <si>
    <t>Pohár rozhlasu - Starší žákyně</t>
  </si>
  <si>
    <t>Olympiáda karvinských škol - 2x</t>
  </si>
  <si>
    <t>Florbal - Starší žákyně</t>
  </si>
  <si>
    <t>Okresní kolo florbalu - Starší žáci</t>
  </si>
  <si>
    <t>OK Pohár rozhlasu - Mladší žákyně</t>
  </si>
  <si>
    <t>OK Pohár rozhlasu - Starší žákyně</t>
  </si>
  <si>
    <t>Pořadí</t>
  </si>
  <si>
    <t>Škola</t>
  </si>
  <si>
    <t>Celkem</t>
  </si>
  <si>
    <t>Chlapci</t>
  </si>
  <si>
    <t>Dívky</t>
  </si>
  <si>
    <t>Vybíjená - Starší žákyně</t>
  </si>
  <si>
    <t>OK Basketbal - Starší žáci</t>
  </si>
  <si>
    <t>OK Basketbal - Starší žákyně</t>
  </si>
  <si>
    <t>OK Minikopaná - Starší žáci</t>
  </si>
  <si>
    <t>OK ve florbale - Starší žákyně</t>
  </si>
  <si>
    <t>Celkové pořadí</t>
  </si>
  <si>
    <t>ZŠ a MŠ U Lesa</t>
  </si>
  <si>
    <t>ZŠ a MŠ Cihelní</t>
  </si>
  <si>
    <t>ZŠ a MŠ Borovského</t>
  </si>
  <si>
    <t>ZŠ a MŠ Školská</t>
  </si>
  <si>
    <t>ZŠ a MŠ U Studny</t>
  </si>
  <si>
    <t>ZŠ a MŠ Mendelova</t>
  </si>
  <si>
    <t>ZŠ a MŠ Slovenská</t>
  </si>
  <si>
    <t>ZŠ a MŠ Prameny</t>
  </si>
  <si>
    <t>ZŠ a MŠ Dělnická</t>
  </si>
  <si>
    <t>ZŠ a MŠ Petrovice</t>
  </si>
  <si>
    <t>Gymnázium Karviná</t>
  </si>
  <si>
    <t>ZŠ a MŠ Majakovského</t>
  </si>
  <si>
    <t>ZŠ a MŠ Družby</t>
  </si>
  <si>
    <t>OK Pohár rozhlasu - Mladší žáci</t>
  </si>
  <si>
    <t>OK Pohár rozhlasu - Starší žáci</t>
  </si>
  <si>
    <t>Celkem bodů
mladší + starší dívky</t>
  </si>
  <si>
    <t>PZŠ a MŠ Dr. Olszaka</t>
  </si>
  <si>
    <t>MK v minikopané - Starší žáci</t>
  </si>
  <si>
    <t>OK Basketbal -Mladší žáci</t>
  </si>
  <si>
    <t>OK Vybíjená - Starší žákyně</t>
  </si>
  <si>
    <t>MK Basketbal - Mladší žáci</t>
  </si>
  <si>
    <t>MK Basketbal - Starší žáci</t>
  </si>
  <si>
    <t>MK v minikopané - Mladší žáci</t>
  </si>
  <si>
    <t>OK Vybíjená - Mladší žákyně</t>
  </si>
  <si>
    <t>OK Minikopaná - Mladší žáci</t>
  </si>
  <si>
    <t>MK Atl. čtyřboj - Mladší žáci</t>
  </si>
  <si>
    <t>MK Atl. čtyřboj - Starší žáci</t>
  </si>
  <si>
    <t>MK Atl. čtyřboj - Starší žákyně</t>
  </si>
  <si>
    <t>MK Atl. čtyřboj - Mladší žákyně</t>
  </si>
  <si>
    <t>MK Přespolní běh - Mladší žáci</t>
  </si>
  <si>
    <t>MK Přespolní běh - Starší žáci</t>
  </si>
  <si>
    <t>MK Přespolní běh - Mladší žákyně</t>
  </si>
  <si>
    <t>MK Přespolní běh - Starší žákyně</t>
  </si>
  <si>
    <t>MK Skok vysoký - Mladší žáci</t>
  </si>
  <si>
    <t>MK Skok vysoký - Starší žáci</t>
  </si>
  <si>
    <t>MK Skok vysoký - Mladší žákyně</t>
  </si>
  <si>
    <t>MK Skok vysoký - Starší žákyně</t>
  </si>
  <si>
    <t>14.</t>
  </si>
  <si>
    <t>11. - 14.</t>
  </si>
  <si>
    <t>MK Štafetový běh - Mladší žáci</t>
  </si>
  <si>
    <t>MK Štafetový běh - Starší žáci</t>
  </si>
  <si>
    <t>MK Štafetový běh - Mladší žákyně</t>
  </si>
  <si>
    <t>MK Štafetový běh - Starší žákyně</t>
  </si>
  <si>
    <t>7.-8.</t>
  </si>
  <si>
    <t>-</t>
  </si>
  <si>
    <t>KK Minikopaná - Starší žáci</t>
  </si>
  <si>
    <t>OK Atletický čtyřboj - Mladší žákyně</t>
  </si>
  <si>
    <t>OK Atletický čtyřboj - Mladší žáci</t>
  </si>
  <si>
    <t>OK Atletický čtyřboj - Starší žáci</t>
  </si>
  <si>
    <t>8.-</t>
  </si>
  <si>
    <t>CELKOVÉ VÝSLEDKY BODOVÁNÍ XIX. ROČNÍKU POHÁRU PRIMÁTORA 
STATUTÁRNÍHO MĚSTA KARVINÁ
období 1. 9. 2022 - 30. 6. 2023</t>
  </si>
  <si>
    <r>
      <t xml:space="preserve">CELKOVÉ VÝSLEDKY BODOVÁNÍ XIX. ROČNÍKU POHÁRU PRIMÁTORA 
STATUTÁRNÍHO MĚSTA KARVINÁ
</t>
    </r>
    <r>
      <rPr>
        <b/>
        <sz val="12"/>
        <rFont val="Arial CE"/>
        <charset val="238"/>
      </rPr>
      <t>období 1. 9. 2022 - 30. 6. 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</si>
</sst>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  <charset val="238"/>
    </font>
    <font>
      <b/>
      <sz val="16"/>
      <name val="Arial CE"/>
      <charset val="238"/>
    </font>
    <font>
      <b/>
      <sz val="12"/>
      <name val="Arial CE"/>
      <charset val="238"/>
    </font>
    <font>
      <b/>
      <sz val="8"/>
      <name val="Arial CE"/>
      <charset val="238"/>
    </font>
    <font>
      <b/>
      <sz val="12"/>
      <name val="Arial CE"/>
      <family val="2"/>
      <charset val="238"/>
    </font>
    <font>
      <b/>
      <sz val="8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b/>
      <sz val="26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9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99FF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5">
    <xf numFmtId="0" fontId="0" fillId="0" borderId="0" xfId="0"/>
    <xf numFmtId="164" fontId="0" fillId="2" borderId="1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0" borderId="0" xfId="0" applyAlignment="1">
      <alignment textRotation="90"/>
    </xf>
    <xf numFmtId="14" fontId="3" fillId="3" borderId="3" xfId="0" applyNumberFormat="1" applyFont="1" applyFill="1" applyBorder="1" applyAlignment="1">
      <alignment horizontal="center" vertical="center" textRotation="9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0" fillId="3" borderId="6" xfId="0" applyFont="1" applyFill="1" applyBorder="1" applyAlignment="1">
      <alignment horizontal="center" vertical="center" textRotation="90"/>
    </xf>
    <xf numFmtId="0" fontId="9" fillId="0" borderId="1" xfId="0" applyFont="1" applyBorder="1" applyAlignment="1">
      <alignment horizontal="center"/>
    </xf>
    <xf numFmtId="0" fontId="0" fillId="2" borderId="3" xfId="0" applyFill="1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0" fillId="4" borderId="3" xfId="0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2" xfId="0" applyNumberFormat="1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7" fillId="0" borderId="1" xfId="0" applyFont="1" applyBorder="1"/>
    <xf numFmtId="0" fontId="7" fillId="0" borderId="2" xfId="0" applyFont="1" applyBorder="1"/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3" fillId="3" borderId="13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vertical="top" wrapText="1"/>
    </xf>
    <xf numFmtId="0" fontId="0" fillId="5" borderId="3" xfId="0" applyFill="1" applyBorder="1"/>
    <xf numFmtId="0" fontId="9" fillId="0" borderId="11" xfId="0" applyFont="1" applyBorder="1" applyAlignment="1">
      <alignment horizontal="center"/>
    </xf>
    <xf numFmtId="0" fontId="10" fillId="3" borderId="3" xfId="0" applyFont="1" applyFill="1" applyBorder="1" applyAlignment="1">
      <alignment horizontal="center" vertical="center" textRotation="9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7" fillId="0" borderId="1" xfId="0" applyFont="1" applyBorder="1" applyAlignment="1">
      <alignment horizontal="left"/>
    </xf>
    <xf numFmtId="14" fontId="0" fillId="3" borderId="3" xfId="0" applyNumberFormat="1" applyFill="1" applyBorder="1" applyAlignment="1">
      <alignment horizontal="center" textRotation="90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3" borderId="22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vertical="center" wrapText="1"/>
    </xf>
    <xf numFmtId="164" fontId="7" fillId="0" borderId="23" xfId="0" applyNumberFormat="1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7" fillId="0" borderId="23" xfId="0" applyFont="1" applyBorder="1"/>
    <xf numFmtId="164" fontId="0" fillId="0" borderId="20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0" xfId="0" applyNumberFormat="1"/>
    <xf numFmtId="0" fontId="9" fillId="0" borderId="0" xfId="0" applyFont="1" applyAlignment="1">
      <alignment vertical="center"/>
    </xf>
    <xf numFmtId="164" fontId="0" fillId="0" borderId="26" xfId="0" applyNumberFormat="1" applyBorder="1" applyAlignment="1">
      <alignment horizontal="center"/>
    </xf>
    <xf numFmtId="0" fontId="16" fillId="0" borderId="0" xfId="0" applyFont="1" applyAlignment="1">
      <alignment vertical="center"/>
    </xf>
    <xf numFmtId="0" fontId="3" fillId="3" borderId="33" xfId="0" applyFont="1" applyFill="1" applyBorder="1" applyAlignment="1">
      <alignment horizontal="center" vertical="center" textRotation="90" wrapText="1"/>
    </xf>
    <xf numFmtId="0" fontId="13" fillId="0" borderId="0" xfId="0" applyFont="1"/>
    <xf numFmtId="0" fontId="10" fillId="3" borderId="12" xfId="0" applyFont="1" applyFill="1" applyBorder="1" applyAlignment="1">
      <alignment horizontal="center"/>
    </xf>
    <xf numFmtId="0" fontId="10" fillId="3" borderId="35" xfId="0" applyFont="1" applyFill="1" applyBorder="1" applyAlignment="1">
      <alignment horizontal="center"/>
    </xf>
    <xf numFmtId="0" fontId="10" fillId="3" borderId="13" xfId="0" applyFont="1" applyFill="1" applyBorder="1" applyAlignment="1">
      <alignment horizontal="center"/>
    </xf>
    <xf numFmtId="164" fontId="13" fillId="0" borderId="34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7" fillId="0" borderId="30" xfId="0" applyFont="1" applyBorder="1"/>
    <xf numFmtId="164" fontId="13" fillId="0" borderId="30" xfId="0" applyNumberFormat="1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7" fillId="0" borderId="31" xfId="0" applyFont="1" applyBorder="1"/>
    <xf numFmtId="164" fontId="13" fillId="0" borderId="31" xfId="0" applyNumberFormat="1" applyFont="1" applyBorder="1" applyAlignment="1">
      <alignment horizontal="center"/>
    </xf>
    <xf numFmtId="0" fontId="15" fillId="0" borderId="27" xfId="0" applyFont="1" applyBorder="1" applyAlignment="1">
      <alignment horizontal="center"/>
    </xf>
    <xf numFmtId="0" fontId="7" fillId="0" borderId="36" xfId="0" applyFont="1" applyBorder="1"/>
    <xf numFmtId="164" fontId="13" fillId="0" borderId="36" xfId="0" applyNumberFormat="1" applyFont="1" applyBorder="1" applyAlignment="1">
      <alignment horizontal="center"/>
    </xf>
    <xf numFmtId="164" fontId="13" fillId="0" borderId="28" xfId="0" applyNumberFormat="1" applyFont="1" applyBorder="1" applyAlignment="1">
      <alignment horizontal="center"/>
    </xf>
    <xf numFmtId="164" fontId="13" fillId="0" borderId="37" xfId="0" applyNumberFormat="1" applyFont="1" applyBorder="1" applyAlignment="1">
      <alignment horizontal="center"/>
    </xf>
    <xf numFmtId="164" fontId="13" fillId="0" borderId="38" xfId="0" applyNumberFormat="1" applyFont="1" applyBorder="1" applyAlignment="1">
      <alignment horizontal="center"/>
    </xf>
    <xf numFmtId="14" fontId="3" fillId="2" borderId="17" xfId="0" applyNumberFormat="1" applyFont="1" applyFill="1" applyBorder="1" applyAlignment="1">
      <alignment horizontal="center" vertical="center" textRotation="90"/>
    </xf>
    <xf numFmtId="0" fontId="5" fillId="3" borderId="32" xfId="0" applyFont="1" applyFill="1" applyBorder="1" applyAlignment="1">
      <alignment horizontal="center" vertical="center" textRotation="90" wrapText="1"/>
    </xf>
    <xf numFmtId="164" fontId="0" fillId="0" borderId="39" xfId="0" applyNumberFormat="1" applyBorder="1" applyAlignment="1">
      <alignment horizontal="center"/>
    </xf>
    <xf numFmtId="164" fontId="0" fillId="0" borderId="40" xfId="0" applyNumberFormat="1" applyBorder="1" applyAlignment="1">
      <alignment horizontal="center"/>
    </xf>
    <xf numFmtId="164" fontId="0" fillId="0" borderId="41" xfId="0" applyNumberFormat="1" applyBorder="1" applyAlignment="1">
      <alignment horizontal="center"/>
    </xf>
    <xf numFmtId="164" fontId="0" fillId="0" borderId="42" xfId="0" applyNumberFormat="1" applyBorder="1" applyAlignment="1">
      <alignment horizontal="center"/>
    </xf>
    <xf numFmtId="164" fontId="0" fillId="0" borderId="43" xfId="0" applyNumberFormat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164" fontId="8" fillId="2" borderId="4" xfId="0" applyNumberFormat="1" applyFont="1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0" fontId="3" fillId="4" borderId="22" xfId="0" applyFont="1" applyFill="1" applyBorder="1" applyAlignment="1">
      <alignment horizontal="center" vertical="center" textRotation="90" wrapText="1"/>
    </xf>
    <xf numFmtId="0" fontId="7" fillId="0" borderId="49" xfId="0" applyFont="1" applyBorder="1"/>
    <xf numFmtId="164" fontId="0" fillId="2" borderId="49" xfId="0" applyNumberFormat="1" applyFill="1" applyBorder="1" applyAlignment="1">
      <alignment horizontal="center"/>
    </xf>
    <xf numFmtId="164" fontId="0" fillId="0" borderId="48" xfId="0" applyNumberFormat="1" applyBorder="1" applyAlignment="1">
      <alignment horizontal="center"/>
    </xf>
    <xf numFmtId="164" fontId="0" fillId="0" borderId="53" xfId="0" applyNumberFormat="1" applyBorder="1" applyAlignment="1">
      <alignment horizontal="center"/>
    </xf>
    <xf numFmtId="164" fontId="0" fillId="2" borderId="50" xfId="0" applyNumberFormat="1" applyFill="1" applyBorder="1" applyAlignment="1">
      <alignment horizontal="center"/>
    </xf>
    <xf numFmtId="0" fontId="9" fillId="0" borderId="15" xfId="0" applyFont="1" applyBorder="1" applyAlignment="1">
      <alignment horizontal="center"/>
    </xf>
    <xf numFmtId="164" fontId="0" fillId="0" borderId="38" xfId="0" applyNumberFormat="1" applyBorder="1" applyAlignment="1">
      <alignment horizontal="center"/>
    </xf>
    <xf numFmtId="164" fontId="0" fillId="2" borderId="15" xfId="0" applyNumberFormat="1" applyFill="1" applyBorder="1" applyAlignment="1">
      <alignment horizontal="center"/>
    </xf>
    <xf numFmtId="0" fontId="7" fillId="0" borderId="57" xfId="0" applyFont="1" applyBorder="1"/>
    <xf numFmtId="164" fontId="0" fillId="6" borderId="1" xfId="0" applyNumberFormat="1" applyFill="1" applyBorder="1" applyAlignment="1">
      <alignment horizontal="center"/>
    </xf>
    <xf numFmtId="164" fontId="0" fillId="6" borderId="15" xfId="0" applyNumberFormat="1" applyFill="1" applyBorder="1" applyAlignment="1">
      <alignment horizontal="center"/>
    </xf>
    <xf numFmtId="0" fontId="16" fillId="0" borderId="0" xfId="0" applyFont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/>
    </xf>
    <xf numFmtId="164" fontId="0" fillId="2" borderId="10" xfId="0" applyNumberFormat="1" applyFill="1" applyBorder="1" applyAlignment="1">
      <alignment horizontal="center"/>
    </xf>
    <xf numFmtId="164" fontId="0" fillId="0" borderId="46" xfId="0" applyNumberFormat="1" applyBorder="1" applyAlignment="1">
      <alignment horizontal="center"/>
    </xf>
    <xf numFmtId="164" fontId="0" fillId="0" borderId="58" xfId="0" applyNumberFormat="1" applyBorder="1" applyAlignment="1">
      <alignment horizontal="center"/>
    </xf>
    <xf numFmtId="14" fontId="3" fillId="3" borderId="12" xfId="0" applyNumberFormat="1" applyFont="1" applyFill="1" applyBorder="1" applyAlignment="1">
      <alignment horizontal="center" vertical="center" textRotation="90"/>
    </xf>
    <xf numFmtId="14" fontId="3" fillId="3" borderId="17" xfId="0" applyNumberFormat="1" applyFont="1" applyFill="1" applyBorder="1" applyAlignment="1">
      <alignment horizontal="center" vertical="center" textRotation="90"/>
    </xf>
    <xf numFmtId="14" fontId="3" fillId="3" borderId="21" xfId="0" applyNumberFormat="1" applyFont="1" applyFill="1" applyBorder="1" applyAlignment="1">
      <alignment horizontal="center" vertical="center" textRotation="90"/>
    </xf>
    <xf numFmtId="164" fontId="0" fillId="2" borderId="25" xfId="0" applyNumberFormat="1" applyFill="1" applyBorder="1" applyAlignment="1">
      <alignment horizontal="center"/>
    </xf>
    <xf numFmtId="164" fontId="0" fillId="2" borderId="20" xfId="0" applyNumberFormat="1" applyFill="1" applyBorder="1" applyAlignment="1">
      <alignment horizontal="center"/>
    </xf>
    <xf numFmtId="164" fontId="0" fillId="2" borderId="56" xfId="0" applyNumberFormat="1" applyFill="1" applyBorder="1" applyAlignment="1">
      <alignment horizontal="center"/>
    </xf>
    <xf numFmtId="0" fontId="3" fillId="2" borderId="38" xfId="0" applyFont="1" applyFill="1" applyBorder="1" applyAlignment="1">
      <alignment horizontal="center" vertical="center" textRotation="90" wrapText="1"/>
    </xf>
    <xf numFmtId="0" fontId="3" fillId="2" borderId="33" xfId="0" applyFont="1" applyFill="1" applyBorder="1" applyAlignment="1">
      <alignment horizontal="center" vertical="center" textRotation="90" wrapText="1"/>
    </xf>
    <xf numFmtId="14" fontId="3" fillId="0" borderId="0" xfId="0" applyNumberFormat="1" applyFont="1" applyAlignment="1">
      <alignment horizontal="center" vertical="center" textRotation="90"/>
    </xf>
    <xf numFmtId="0" fontId="3" fillId="0" borderId="0" xfId="0" applyFont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164" fontId="0" fillId="0" borderId="0" xfId="0" applyNumberFormat="1" applyAlignment="1">
      <alignment horizontal="center"/>
    </xf>
    <xf numFmtId="164" fontId="13" fillId="0" borderId="0" xfId="0" applyNumberFormat="1" applyFont="1" applyAlignment="1">
      <alignment horizontal="center"/>
    </xf>
    <xf numFmtId="164" fontId="0" fillId="4" borderId="45" xfId="0" applyNumberFormat="1" applyFill="1" applyBorder="1" applyAlignment="1">
      <alignment horizontal="center"/>
    </xf>
    <xf numFmtId="164" fontId="0" fillId="4" borderId="46" xfId="0" applyNumberFormat="1" applyFill="1" applyBorder="1" applyAlignment="1">
      <alignment horizontal="center"/>
    </xf>
    <xf numFmtId="164" fontId="0" fillId="4" borderId="58" xfId="0" applyNumberFormat="1" applyFill="1" applyBorder="1" applyAlignment="1">
      <alignment horizontal="center"/>
    </xf>
    <xf numFmtId="0" fontId="3" fillId="2" borderId="19" xfId="0" applyFont="1" applyFill="1" applyBorder="1" applyAlignment="1">
      <alignment horizontal="center" vertical="center" textRotation="90" wrapText="1"/>
    </xf>
    <xf numFmtId="0" fontId="6" fillId="3" borderId="59" xfId="0" applyFont="1" applyFill="1" applyBorder="1" applyAlignment="1">
      <alignment horizontal="center" vertical="center" textRotation="90" wrapText="1"/>
    </xf>
    <xf numFmtId="164" fontId="0" fillId="2" borderId="48" xfId="0" applyNumberFormat="1" applyFill="1" applyBorder="1" applyAlignment="1">
      <alignment horizontal="center"/>
    </xf>
    <xf numFmtId="164" fontId="0" fillId="2" borderId="18" xfId="0" applyNumberFormat="1" applyFill="1" applyBorder="1" applyAlignment="1">
      <alignment horizontal="center"/>
    </xf>
    <xf numFmtId="164" fontId="0" fillId="0" borderId="54" xfId="0" applyNumberFormat="1" applyBorder="1" applyAlignment="1">
      <alignment horizontal="center"/>
    </xf>
    <xf numFmtId="164" fontId="0" fillId="0" borderId="44" xfId="0" applyNumberFormat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0" fontId="5" fillId="3" borderId="15" xfId="0" applyFont="1" applyFill="1" applyBorder="1" applyAlignment="1">
      <alignment horizontal="center" vertical="center" textRotation="90" wrapText="1"/>
    </xf>
    <xf numFmtId="0" fontId="5" fillId="2" borderId="15" xfId="0" applyFont="1" applyFill="1" applyBorder="1" applyAlignment="1">
      <alignment horizontal="center" vertical="center" textRotation="90" wrapText="1"/>
    </xf>
    <xf numFmtId="0" fontId="5" fillId="3" borderId="60" xfId="0" applyFont="1" applyFill="1" applyBorder="1" applyAlignment="1">
      <alignment horizontal="center" vertical="center" textRotation="90" wrapText="1"/>
    </xf>
    <xf numFmtId="0" fontId="3" fillId="3" borderId="55" xfId="0" applyFont="1" applyFill="1" applyBorder="1" applyAlignment="1">
      <alignment horizontal="center" vertical="center" textRotation="90" wrapText="1"/>
    </xf>
    <xf numFmtId="0" fontId="3" fillId="2" borderId="32" xfId="0" applyFont="1" applyFill="1" applyBorder="1" applyAlignment="1">
      <alignment horizontal="center" vertical="center" textRotation="90" wrapText="1"/>
    </xf>
    <xf numFmtId="14" fontId="3" fillId="3" borderId="3" xfId="0" applyNumberFormat="1" applyFont="1" applyFill="1" applyBorder="1" applyAlignment="1">
      <alignment horizontal="center" vertical="center" textRotation="90" wrapText="1"/>
    </xf>
    <xf numFmtId="14" fontId="3" fillId="2" borderId="19" xfId="0" applyNumberFormat="1" applyFont="1" applyFill="1" applyBorder="1" applyAlignment="1">
      <alignment horizontal="center" vertical="center" textRotation="90" wrapText="1"/>
    </xf>
    <xf numFmtId="0" fontId="5" fillId="3" borderId="33" xfId="0" applyFont="1" applyFill="1" applyBorder="1" applyAlignment="1">
      <alignment horizontal="center" vertical="center" textRotation="90" wrapText="1"/>
    </xf>
    <xf numFmtId="14" fontId="3" fillId="2" borderId="3" xfId="0" applyNumberFormat="1" applyFont="1" applyFill="1" applyBorder="1" applyAlignment="1">
      <alignment horizontal="center" vertical="center" textRotation="90"/>
    </xf>
    <xf numFmtId="0" fontId="3" fillId="2" borderId="15" xfId="0" applyFont="1" applyFill="1" applyBorder="1" applyAlignment="1">
      <alignment horizontal="center" vertical="center" textRotation="90" wrapText="1"/>
    </xf>
    <xf numFmtId="164" fontId="0" fillId="2" borderId="51" xfId="0" applyNumberFormat="1" applyFill="1" applyBorder="1" applyAlignment="1">
      <alignment horizontal="center"/>
    </xf>
    <xf numFmtId="164" fontId="0" fillId="4" borderId="52" xfId="0" applyNumberFormat="1" applyFill="1" applyBorder="1" applyAlignment="1">
      <alignment horizontal="center"/>
    </xf>
    <xf numFmtId="164" fontId="0" fillId="4" borderId="47" xfId="0" applyNumberFormat="1" applyFill="1" applyBorder="1" applyAlignment="1">
      <alignment horizontal="center"/>
    </xf>
    <xf numFmtId="164" fontId="8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4" fontId="3" fillId="4" borderId="22" xfId="0" applyNumberFormat="1" applyFont="1" applyFill="1" applyBorder="1" applyAlignment="1">
      <alignment horizontal="center" vertical="center" textRotation="90"/>
    </xf>
    <xf numFmtId="0" fontId="3" fillId="3" borderId="32" xfId="0" applyFont="1" applyFill="1" applyBorder="1" applyAlignment="1">
      <alignment horizontal="center" vertical="center" textRotation="90" wrapText="1"/>
    </xf>
    <xf numFmtId="0" fontId="3" fillId="3" borderId="38" xfId="0" applyFont="1" applyFill="1" applyBorder="1" applyAlignment="1">
      <alignment horizontal="center" vertical="center" textRotation="90" wrapText="1"/>
    </xf>
    <xf numFmtId="164" fontId="0" fillId="0" borderId="50" xfId="0" applyNumberFormat="1" applyBorder="1" applyAlignment="1">
      <alignment horizontal="center"/>
    </xf>
    <xf numFmtId="164" fontId="0" fillId="0" borderId="51" xfId="0" applyNumberFormat="1" applyBorder="1" applyAlignment="1">
      <alignment horizontal="center"/>
    </xf>
    <xf numFmtId="164" fontId="0" fillId="0" borderId="55" xfId="0" applyNumberFormat="1" applyBorder="1" applyAlignment="1">
      <alignment horizontal="center"/>
    </xf>
    <xf numFmtId="164" fontId="0" fillId="6" borderId="61" xfId="0" applyNumberFormat="1" applyFill="1" applyBorder="1" applyAlignment="1">
      <alignment horizontal="center"/>
    </xf>
    <xf numFmtId="164" fontId="0" fillId="6" borderId="60" xfId="0" applyNumberFormat="1" applyFill="1" applyBorder="1" applyAlignment="1">
      <alignment horizontal="center"/>
    </xf>
    <xf numFmtId="0" fontId="7" fillId="0" borderId="25" xfId="0" applyFont="1" applyBorder="1"/>
    <xf numFmtId="0" fontId="7" fillId="0" borderId="20" xfId="0" applyFont="1" applyBorder="1"/>
    <xf numFmtId="0" fontId="7" fillId="0" borderId="20" xfId="0" applyFont="1" applyBorder="1" applyAlignment="1">
      <alignment horizontal="left"/>
    </xf>
    <xf numFmtId="0" fontId="7" fillId="0" borderId="56" xfId="0" applyFont="1" applyBorder="1"/>
    <xf numFmtId="0" fontId="4" fillId="3" borderId="62" xfId="0" applyFont="1" applyFill="1" applyBorder="1" applyAlignment="1">
      <alignment vertical="top" wrapText="1"/>
    </xf>
    <xf numFmtId="164" fontId="7" fillId="0" borderId="11" xfId="0" applyNumberFormat="1" applyFont="1" applyBorder="1" applyAlignment="1">
      <alignment horizontal="center"/>
    </xf>
    <xf numFmtId="0" fontId="5" fillId="3" borderId="22" xfId="0" applyFont="1" applyFill="1" applyBorder="1" applyAlignment="1">
      <alignment horizontal="center" vertical="center" textRotation="90" wrapText="1"/>
    </xf>
    <xf numFmtId="0" fontId="5" fillId="3" borderId="13" xfId="0" applyFont="1" applyFill="1" applyBorder="1" applyAlignment="1">
      <alignment horizontal="center" vertical="center" textRotation="90" wrapText="1"/>
    </xf>
    <xf numFmtId="0" fontId="5" fillId="2" borderId="16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17" xfId="0" applyFont="1" applyFill="1" applyBorder="1" applyAlignment="1">
      <alignment horizontal="center" vertical="center" textRotation="90" wrapText="1"/>
    </xf>
    <xf numFmtId="0" fontId="5" fillId="3" borderId="12" xfId="0" applyFont="1" applyFill="1" applyBorder="1" applyAlignment="1">
      <alignment horizontal="center" vertical="center" textRotation="90" wrapText="1"/>
    </xf>
    <xf numFmtId="0" fontId="3" fillId="6" borderId="3" xfId="0" applyFont="1" applyFill="1" applyBorder="1" applyAlignment="1">
      <alignment horizontal="center" vertical="center" textRotation="90" wrapText="1"/>
    </xf>
    <xf numFmtId="0" fontId="3" fillId="6" borderId="16" xfId="0" applyFont="1" applyFill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textRotation="90" wrapText="1"/>
    </xf>
    <xf numFmtId="14" fontId="3" fillId="2" borderId="16" xfId="0" applyNumberFormat="1" applyFont="1" applyFill="1" applyBorder="1" applyAlignment="1">
      <alignment horizontal="center" vertical="center" textRotation="90"/>
    </xf>
    <xf numFmtId="164" fontId="0" fillId="0" borderId="32" xfId="0" applyNumberFormat="1" applyBorder="1" applyAlignment="1">
      <alignment horizontal="center"/>
    </xf>
    <xf numFmtId="164" fontId="7" fillId="0" borderId="15" xfId="0" applyNumberFormat="1" applyFont="1" applyBorder="1" applyAlignment="1">
      <alignment horizontal="center"/>
    </xf>
    <xf numFmtId="0" fontId="5" fillId="3" borderId="17" xfId="0" applyFont="1" applyFill="1" applyBorder="1" applyAlignment="1">
      <alignment horizontal="center" vertical="center" textRotation="90" wrapText="1"/>
    </xf>
    <xf numFmtId="164" fontId="0" fillId="0" borderId="33" xfId="0" applyNumberFormat="1" applyBorder="1" applyAlignment="1">
      <alignment horizontal="center"/>
    </xf>
    <xf numFmtId="14" fontId="3" fillId="3" borderId="22" xfId="0" applyNumberFormat="1" applyFont="1" applyFill="1" applyBorder="1" applyAlignment="1">
      <alignment horizontal="center" vertical="center" textRotation="90"/>
    </xf>
    <xf numFmtId="14" fontId="3" fillId="3" borderId="13" xfId="0" applyNumberFormat="1" applyFont="1" applyFill="1" applyBorder="1" applyAlignment="1">
      <alignment horizontal="center" vertical="center" textRotation="90"/>
    </xf>
    <xf numFmtId="14" fontId="3" fillId="2" borderId="13" xfId="0" applyNumberFormat="1" applyFont="1" applyFill="1" applyBorder="1" applyAlignment="1">
      <alignment horizontal="center" vertical="center" textRotation="90"/>
    </xf>
    <xf numFmtId="14" fontId="3" fillId="6" borderId="3" xfId="0" applyNumberFormat="1" applyFont="1" applyFill="1" applyBorder="1" applyAlignment="1">
      <alignment horizontal="center" vertical="center" textRotation="90"/>
    </xf>
    <xf numFmtId="14" fontId="3" fillId="6" borderId="16" xfId="0" applyNumberFormat="1" applyFont="1" applyFill="1" applyBorder="1" applyAlignment="1">
      <alignment horizontal="center" vertical="center" textRotation="90"/>
    </xf>
    <xf numFmtId="14" fontId="3" fillId="4" borderId="21" xfId="0" applyNumberFormat="1" applyFont="1" applyFill="1" applyBorder="1" applyAlignment="1">
      <alignment horizontal="center" vertical="center" textRotation="90"/>
    </xf>
    <xf numFmtId="0" fontId="0" fillId="3" borderId="3" xfId="0" applyFill="1" applyBorder="1" applyAlignment="1">
      <alignment horizontal="center" textRotation="90"/>
    </xf>
    <xf numFmtId="164" fontId="0" fillId="0" borderId="45" xfId="0" applyNumberFormat="1" applyBorder="1" applyAlignment="1">
      <alignment horizontal="center"/>
    </xf>
    <xf numFmtId="164" fontId="0" fillId="6" borderId="11" xfId="0" applyNumberFormat="1" applyFill="1" applyBorder="1" applyAlignment="1">
      <alignment horizontal="center"/>
    </xf>
    <xf numFmtId="164" fontId="0" fillId="6" borderId="63" xfId="0" applyNumberFormat="1" applyFill="1" applyBorder="1" applyAlignment="1">
      <alignment horizontal="center"/>
    </xf>
    <xf numFmtId="14" fontId="3" fillId="3" borderId="12" xfId="0" applyNumberFormat="1" applyFont="1" applyFill="1" applyBorder="1" applyAlignment="1">
      <alignment horizontal="center" vertical="center" textRotation="90" wrapText="1"/>
    </xf>
    <xf numFmtId="0" fontId="5" fillId="3" borderId="16" xfId="0" applyFont="1" applyFill="1" applyBorder="1" applyAlignment="1">
      <alignment horizontal="center" vertical="center" textRotation="90" wrapText="1"/>
    </xf>
    <xf numFmtId="164" fontId="0" fillId="0" borderId="63" xfId="0" applyNumberFormat="1" applyBorder="1" applyAlignment="1">
      <alignment horizontal="center"/>
    </xf>
    <xf numFmtId="164" fontId="0" fillId="0" borderId="61" xfId="0" applyNumberFormat="1" applyBorder="1" applyAlignment="1">
      <alignment horizontal="center"/>
    </xf>
    <xf numFmtId="164" fontId="0" fillId="0" borderId="60" xfId="0" applyNumberFormat="1" applyBorder="1" applyAlignment="1">
      <alignment horizontal="center"/>
    </xf>
    <xf numFmtId="164" fontId="0" fillId="0" borderId="64" xfId="0" applyNumberFormat="1" applyBorder="1" applyAlignment="1">
      <alignment horizontal="center"/>
    </xf>
    <xf numFmtId="14" fontId="3" fillId="7" borderId="3" xfId="0" applyNumberFormat="1" applyFont="1" applyFill="1" applyBorder="1" applyAlignment="1">
      <alignment horizontal="center" vertical="center" textRotation="90"/>
    </xf>
    <xf numFmtId="0" fontId="3" fillId="7" borderId="3" xfId="0" applyFont="1" applyFill="1" applyBorder="1" applyAlignment="1">
      <alignment horizontal="center" vertical="center" textRotation="90" wrapText="1"/>
    </xf>
    <xf numFmtId="164" fontId="0" fillId="7" borderId="11" xfId="0" applyNumberFormat="1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164" fontId="0" fillId="7" borderId="15" xfId="0" applyNumberFormat="1" applyFill="1" applyBorder="1" applyAlignment="1">
      <alignment horizontal="center"/>
    </xf>
    <xf numFmtId="0" fontId="0" fillId="7" borderId="3" xfId="0" applyFill="1" applyBorder="1"/>
    <xf numFmtId="14" fontId="3" fillId="2" borderId="19" xfId="0" applyNumberFormat="1" applyFont="1" applyFill="1" applyBorder="1" applyAlignment="1">
      <alignment horizontal="center" vertical="center" textRotation="90"/>
    </xf>
    <xf numFmtId="14" fontId="3" fillId="2" borderId="16" xfId="0" applyNumberFormat="1" applyFont="1" applyFill="1" applyBorder="1" applyAlignment="1">
      <alignment horizontal="center" vertical="center" textRotation="90"/>
    </xf>
    <xf numFmtId="14" fontId="3" fillId="0" borderId="0" xfId="0" applyNumberFormat="1" applyFont="1" applyAlignment="1">
      <alignment horizontal="center" vertical="center" textRotation="90"/>
    </xf>
    <xf numFmtId="0" fontId="1" fillId="0" borderId="0" xfId="0" applyFont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0" fillId="0" borderId="29" xfId="0" applyBorder="1" applyAlignment="1">
      <alignment horizontal="left" indent="1"/>
    </xf>
    <xf numFmtId="0" fontId="0" fillId="0" borderId="0" xfId="0" applyAlignment="1">
      <alignment horizontal="left" indent="1"/>
    </xf>
    <xf numFmtId="0" fontId="13" fillId="0" borderId="29" xfId="0" applyFont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16" fillId="0" borderId="19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14" fontId="3" fillId="3" borderId="19" xfId="0" applyNumberFormat="1" applyFont="1" applyFill="1" applyBorder="1" applyAlignment="1">
      <alignment horizontal="center" vertical="center" textRotation="90" wrapText="1"/>
    </xf>
    <xf numFmtId="14" fontId="3" fillId="3" borderId="16" xfId="0" applyNumberFormat="1" applyFont="1" applyFill="1" applyBorder="1" applyAlignment="1">
      <alignment horizontal="center" vertical="center" textRotation="90" wrapText="1"/>
    </xf>
    <xf numFmtId="14" fontId="3" fillId="3" borderId="21" xfId="0" applyNumberFormat="1" applyFont="1" applyFill="1" applyBorder="1" applyAlignment="1">
      <alignment horizontal="center" vertical="center" textRotation="90" wrapText="1"/>
    </xf>
    <xf numFmtId="14" fontId="3" fillId="3" borderId="19" xfId="0" applyNumberFormat="1" applyFont="1" applyFill="1" applyBorder="1" applyAlignment="1">
      <alignment horizontal="center" vertical="center" textRotation="90"/>
    </xf>
    <xf numFmtId="14" fontId="3" fillId="3" borderId="16" xfId="0" applyNumberFormat="1" applyFont="1" applyFill="1" applyBorder="1" applyAlignment="1">
      <alignment horizontal="center" vertical="center" textRotation="90"/>
    </xf>
    <xf numFmtId="0" fontId="0" fillId="0" borderId="29" xfId="0" applyBorder="1" applyAlignment="1">
      <alignment horizontal="center"/>
    </xf>
    <xf numFmtId="0" fontId="0" fillId="0" borderId="0" xfId="0" applyAlignment="1">
      <alignment horizontal="center"/>
    </xf>
    <xf numFmtId="0" fontId="12" fillId="3" borderId="1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9999FF"/>
      <color rgb="FFCCFFFF"/>
      <color rgb="FF66FFFF"/>
      <color rgb="FF00FFFF"/>
      <color rgb="FF99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B1:BB29"/>
  <sheetViews>
    <sheetView tabSelected="1" zoomScale="85" zoomScaleNormal="85" workbookViewId="0">
      <pane xSplit="3" topLeftCell="D1" activePane="topRight" state="frozen"/>
      <selection activeCell="A4" sqref="A4"/>
      <selection pane="topRight" activeCell="B2" sqref="B2:AV2"/>
    </sheetView>
  </sheetViews>
  <sheetFormatPr defaultRowHeight="12.75" x14ac:dyDescent="0.2"/>
  <cols>
    <col min="1" max="1" width="4.42578125" customWidth="1"/>
    <col min="3" max="3" width="22.7109375" customWidth="1"/>
    <col min="4" max="7" width="4.5703125" customWidth="1"/>
    <col min="8" max="9" width="4.5703125" bestFit="1" customWidth="1"/>
    <col min="10" max="12" width="4.5703125" customWidth="1"/>
    <col min="13" max="14" width="4.5703125" bestFit="1" customWidth="1"/>
    <col min="15" max="15" width="4.5703125" customWidth="1"/>
    <col min="16" max="17" width="4.5703125" bestFit="1" customWidth="1"/>
    <col min="18" max="22" width="4.5703125" customWidth="1"/>
    <col min="23" max="24" width="4.5703125" bestFit="1" customWidth="1"/>
    <col min="25" max="31" width="4.5703125" customWidth="1"/>
    <col min="32" max="32" width="5.7109375" bestFit="1" customWidth="1"/>
    <col min="33" max="47" width="4.5703125" customWidth="1"/>
    <col min="48" max="49" width="5.7109375" customWidth="1"/>
    <col min="50" max="50" width="7.140625" bestFit="1" customWidth="1"/>
    <col min="51" max="53" width="5.7109375" customWidth="1"/>
    <col min="54" max="54" width="9.28515625" bestFit="1" customWidth="1"/>
  </cols>
  <sheetData>
    <row r="1" spans="2:54" ht="4.5" customHeight="1" x14ac:dyDescent="0.2"/>
    <row r="2" spans="2:54" ht="67.5" customHeight="1" x14ac:dyDescent="0.2">
      <c r="B2" s="192" t="s">
        <v>113</v>
      </c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  <c r="AL2" s="192"/>
      <c r="AM2" s="192"/>
      <c r="AN2" s="192"/>
      <c r="AO2" s="192"/>
      <c r="AP2" s="192"/>
      <c r="AQ2" s="192"/>
      <c r="AR2" s="192"/>
      <c r="AS2" s="192"/>
      <c r="AT2" s="192"/>
      <c r="AU2" s="192"/>
      <c r="AV2" s="192"/>
      <c r="AW2" s="39"/>
      <c r="AX2" s="39"/>
      <c r="AY2" s="39"/>
      <c r="AZ2" s="39"/>
      <c r="BA2" s="39"/>
      <c r="BB2" s="39"/>
    </row>
    <row r="3" spans="2:54" ht="4.5" customHeight="1" thickBot="1" x14ac:dyDescent="0.25"/>
    <row r="4" spans="2:54" s="3" customFormat="1" ht="69.75" customHeight="1" thickBot="1" x14ac:dyDescent="0.25">
      <c r="B4" s="193" t="s">
        <v>32</v>
      </c>
      <c r="C4" s="194"/>
      <c r="D4" s="202">
        <v>44830</v>
      </c>
      <c r="E4" s="204"/>
      <c r="F4" s="202">
        <v>44910</v>
      </c>
      <c r="G4" s="203"/>
      <c r="H4" s="167" t="s">
        <v>106</v>
      </c>
      <c r="I4" s="168">
        <v>44980</v>
      </c>
      <c r="J4" s="162" t="s">
        <v>106</v>
      </c>
      <c r="K4" s="162"/>
      <c r="L4" s="102">
        <v>45013</v>
      </c>
      <c r="M4" s="168">
        <v>45014</v>
      </c>
      <c r="N4" s="169" t="s">
        <v>106</v>
      </c>
      <c r="O4" s="71">
        <v>45069</v>
      </c>
      <c r="P4" s="177">
        <v>45027</v>
      </c>
      <c r="Q4" s="168">
        <v>45028</v>
      </c>
      <c r="R4" s="205">
        <v>45049</v>
      </c>
      <c r="S4" s="206"/>
      <c r="T4" s="170" t="s">
        <v>106</v>
      </c>
      <c r="U4" s="171" t="s">
        <v>106</v>
      </c>
      <c r="V4" s="183" t="s">
        <v>106</v>
      </c>
      <c r="W4" s="205">
        <v>45077</v>
      </c>
      <c r="X4" s="206"/>
      <c r="Y4" s="189" t="s">
        <v>106</v>
      </c>
      <c r="Z4" s="190"/>
      <c r="AA4" s="202">
        <v>45055</v>
      </c>
      <c r="AB4" s="203"/>
      <c r="AC4" s="189">
        <v>45068</v>
      </c>
      <c r="AD4" s="190"/>
      <c r="AE4" s="172"/>
      <c r="AF4" s="173"/>
      <c r="AG4" s="108"/>
      <c r="AI4" s="108"/>
      <c r="AJ4" s="108"/>
      <c r="AK4" s="108"/>
      <c r="AL4" s="108"/>
      <c r="AQ4" s="108"/>
      <c r="AR4" s="108"/>
      <c r="AS4" s="191"/>
      <c r="AT4" s="191"/>
    </row>
    <row r="5" spans="2:54" ht="149.25" thickBot="1" x14ac:dyDescent="0.25">
      <c r="B5" s="32" t="s">
        <v>61</v>
      </c>
      <c r="C5" s="150" t="s">
        <v>0</v>
      </c>
      <c r="D5" s="157" t="s">
        <v>91</v>
      </c>
      <c r="E5" s="165" t="s">
        <v>92</v>
      </c>
      <c r="F5" s="157" t="s">
        <v>95</v>
      </c>
      <c r="G5" s="153" t="s">
        <v>96</v>
      </c>
      <c r="H5" s="152" t="s">
        <v>38</v>
      </c>
      <c r="I5" s="153" t="s">
        <v>39</v>
      </c>
      <c r="J5" s="154" t="s">
        <v>37</v>
      </c>
      <c r="K5" s="154" t="s">
        <v>48</v>
      </c>
      <c r="L5" s="152" t="s">
        <v>82</v>
      </c>
      <c r="M5" s="153" t="s">
        <v>83</v>
      </c>
      <c r="N5" s="155" t="s">
        <v>80</v>
      </c>
      <c r="O5" s="156" t="s">
        <v>57</v>
      </c>
      <c r="P5" s="157" t="s">
        <v>84</v>
      </c>
      <c r="Q5" s="153" t="s">
        <v>79</v>
      </c>
      <c r="R5" s="157" t="s">
        <v>101</v>
      </c>
      <c r="S5" s="178" t="s">
        <v>102</v>
      </c>
      <c r="T5" s="158" t="s">
        <v>86</v>
      </c>
      <c r="U5" s="159" t="s">
        <v>59</v>
      </c>
      <c r="V5" s="184" t="s">
        <v>107</v>
      </c>
      <c r="W5" s="38" t="s">
        <v>40</v>
      </c>
      <c r="X5" s="28" t="s">
        <v>41</v>
      </c>
      <c r="Y5" s="116" t="s">
        <v>75</v>
      </c>
      <c r="Z5" s="37" t="s">
        <v>76</v>
      </c>
      <c r="AA5" s="157" t="s">
        <v>87</v>
      </c>
      <c r="AB5" s="160" t="s">
        <v>88</v>
      </c>
      <c r="AC5" s="116" t="s">
        <v>109</v>
      </c>
      <c r="AD5" s="37" t="s">
        <v>110</v>
      </c>
      <c r="AE5" s="83" t="s">
        <v>46</v>
      </c>
      <c r="AF5" s="161" t="s">
        <v>33</v>
      </c>
      <c r="AG5" s="109"/>
      <c r="AI5" s="109"/>
      <c r="AJ5" s="109"/>
      <c r="AK5" s="109"/>
      <c r="AL5" s="109"/>
      <c r="AQ5" s="109"/>
      <c r="AR5" s="109"/>
      <c r="AS5" s="110"/>
      <c r="AT5" s="110"/>
    </row>
    <row r="6" spans="2:54" x14ac:dyDescent="0.2">
      <c r="B6" s="31" t="s">
        <v>1</v>
      </c>
      <c r="C6" s="146" t="s">
        <v>70</v>
      </c>
      <c r="D6" s="25">
        <v>12</v>
      </c>
      <c r="E6" s="73">
        <v>12</v>
      </c>
      <c r="F6" s="25">
        <v>12</v>
      </c>
      <c r="G6" s="26">
        <v>11</v>
      </c>
      <c r="H6" s="76">
        <v>0</v>
      </c>
      <c r="I6" s="26">
        <v>11</v>
      </c>
      <c r="J6" s="27">
        <v>0</v>
      </c>
      <c r="K6" s="27">
        <v>0</v>
      </c>
      <c r="L6" s="174">
        <v>12</v>
      </c>
      <c r="M6" s="26">
        <v>14</v>
      </c>
      <c r="N6" s="27">
        <v>0</v>
      </c>
      <c r="O6" s="103"/>
      <c r="P6" s="25">
        <v>14</v>
      </c>
      <c r="Q6" s="26">
        <v>14</v>
      </c>
      <c r="R6" s="25">
        <v>12</v>
      </c>
      <c r="S6" s="179">
        <v>14</v>
      </c>
      <c r="T6" s="175">
        <v>0</v>
      </c>
      <c r="U6" s="176">
        <v>5</v>
      </c>
      <c r="V6" s="185">
        <v>10</v>
      </c>
      <c r="W6" s="76">
        <v>12</v>
      </c>
      <c r="X6" s="26">
        <v>11</v>
      </c>
      <c r="Y6" s="27">
        <v>0</v>
      </c>
      <c r="Z6" s="27">
        <v>0</v>
      </c>
      <c r="AA6" s="25">
        <v>12</v>
      </c>
      <c r="AB6" s="26">
        <v>14</v>
      </c>
      <c r="AC6" s="27">
        <v>5</v>
      </c>
      <c r="AD6" s="27">
        <v>5</v>
      </c>
      <c r="AE6" s="113">
        <v>28</v>
      </c>
      <c r="AF6" s="151">
        <f t="shared" ref="AF6:AF19" si="0">SUM(D6:AE6)</f>
        <v>240</v>
      </c>
      <c r="AG6" s="111"/>
      <c r="AI6" s="111"/>
      <c r="AJ6" s="111"/>
      <c r="AK6" s="111"/>
      <c r="AL6" s="111"/>
      <c r="AQ6" s="111"/>
      <c r="AR6" s="111"/>
      <c r="AS6" s="111"/>
      <c r="AT6" s="111"/>
      <c r="AW6" s="10"/>
      <c r="AX6" s="48"/>
    </row>
    <row r="7" spans="2:54" x14ac:dyDescent="0.2">
      <c r="B7" s="8" t="s">
        <v>2</v>
      </c>
      <c r="C7" s="147" t="s">
        <v>64</v>
      </c>
      <c r="D7" s="19">
        <v>14</v>
      </c>
      <c r="E7" s="74">
        <v>14</v>
      </c>
      <c r="F7" s="19">
        <v>10</v>
      </c>
      <c r="G7" s="21">
        <v>9</v>
      </c>
      <c r="H7" s="77">
        <v>0</v>
      </c>
      <c r="I7" s="21">
        <v>14</v>
      </c>
      <c r="J7" s="1">
        <v>0</v>
      </c>
      <c r="K7" s="1">
        <v>5</v>
      </c>
      <c r="L7" s="98">
        <v>0</v>
      </c>
      <c r="M7" s="21">
        <v>8.5</v>
      </c>
      <c r="N7" s="1">
        <v>0</v>
      </c>
      <c r="O7" s="104"/>
      <c r="P7" s="19">
        <v>10</v>
      </c>
      <c r="Q7" s="21">
        <v>6.5</v>
      </c>
      <c r="R7" s="19">
        <v>14</v>
      </c>
      <c r="S7" s="180">
        <v>10</v>
      </c>
      <c r="T7" s="93">
        <v>0</v>
      </c>
      <c r="U7" s="144">
        <v>0</v>
      </c>
      <c r="V7" s="186">
        <v>0</v>
      </c>
      <c r="W7" s="77">
        <v>14</v>
      </c>
      <c r="X7" s="21">
        <v>10</v>
      </c>
      <c r="Y7" s="1">
        <v>0</v>
      </c>
      <c r="Z7" s="1">
        <v>0</v>
      </c>
      <c r="AA7" s="19">
        <v>14</v>
      </c>
      <c r="AB7" s="21">
        <v>10</v>
      </c>
      <c r="AC7" s="1">
        <v>0</v>
      </c>
      <c r="AD7" s="1">
        <v>0</v>
      </c>
      <c r="AE7" s="114">
        <v>22</v>
      </c>
      <c r="AF7" s="151">
        <f t="shared" si="0"/>
        <v>185</v>
      </c>
      <c r="AG7" s="111"/>
      <c r="AI7" s="111"/>
      <c r="AJ7" s="111"/>
      <c r="AK7" s="111"/>
      <c r="AL7" s="111"/>
      <c r="AQ7" s="111"/>
      <c r="AR7" s="111"/>
      <c r="AS7" s="111"/>
      <c r="AT7" s="111"/>
      <c r="AX7" s="48"/>
    </row>
    <row r="8" spans="2:54" x14ac:dyDescent="0.2">
      <c r="B8" s="8" t="s">
        <v>3</v>
      </c>
      <c r="C8" s="147" t="s">
        <v>67</v>
      </c>
      <c r="D8" s="19">
        <v>0</v>
      </c>
      <c r="E8" s="74">
        <v>0</v>
      </c>
      <c r="F8" s="19">
        <v>14</v>
      </c>
      <c r="G8" s="21">
        <v>12</v>
      </c>
      <c r="H8" s="77">
        <v>0</v>
      </c>
      <c r="I8" s="21">
        <v>8.5</v>
      </c>
      <c r="J8" s="1">
        <v>0</v>
      </c>
      <c r="K8" s="1">
        <v>0</v>
      </c>
      <c r="L8" s="98">
        <v>9</v>
      </c>
      <c r="M8" s="21">
        <v>8.5</v>
      </c>
      <c r="N8" s="1">
        <v>0</v>
      </c>
      <c r="O8" s="104"/>
      <c r="P8" s="19">
        <v>9</v>
      </c>
      <c r="Q8" s="21">
        <v>6.5</v>
      </c>
      <c r="R8" s="19">
        <v>10</v>
      </c>
      <c r="S8" s="180">
        <v>9</v>
      </c>
      <c r="T8" s="93">
        <v>0</v>
      </c>
      <c r="U8" s="144">
        <v>0</v>
      </c>
      <c r="V8" s="186">
        <v>0</v>
      </c>
      <c r="W8" s="77">
        <v>10</v>
      </c>
      <c r="X8" s="21">
        <v>8</v>
      </c>
      <c r="Y8" s="1">
        <v>0</v>
      </c>
      <c r="Z8" s="1">
        <v>0</v>
      </c>
      <c r="AA8" s="19">
        <v>11</v>
      </c>
      <c r="AB8" s="21">
        <v>7</v>
      </c>
      <c r="AC8" s="1">
        <v>0</v>
      </c>
      <c r="AD8" s="1">
        <v>0</v>
      </c>
      <c r="AE8" s="114">
        <v>20</v>
      </c>
      <c r="AF8" s="151">
        <f t="shared" si="0"/>
        <v>142.5</v>
      </c>
      <c r="AG8" s="111"/>
      <c r="AI8" s="111"/>
      <c r="AJ8" s="111"/>
      <c r="AK8" s="111"/>
      <c r="AL8" s="111"/>
      <c r="AQ8" s="111"/>
      <c r="AR8" s="111"/>
      <c r="AS8" s="111"/>
      <c r="AT8" s="111"/>
      <c r="AX8" s="48"/>
    </row>
    <row r="9" spans="2:54" x14ac:dyDescent="0.2">
      <c r="B9" s="8" t="s">
        <v>4</v>
      </c>
      <c r="C9" s="147" t="s">
        <v>63</v>
      </c>
      <c r="D9" s="19">
        <v>0</v>
      </c>
      <c r="E9" s="74">
        <v>0</v>
      </c>
      <c r="F9" s="19">
        <v>9</v>
      </c>
      <c r="G9" s="21">
        <v>14</v>
      </c>
      <c r="H9" s="77">
        <v>0</v>
      </c>
      <c r="I9" s="21">
        <v>4.5</v>
      </c>
      <c r="J9" s="1">
        <v>0</v>
      </c>
      <c r="K9" s="1">
        <v>0</v>
      </c>
      <c r="L9" s="98">
        <v>0</v>
      </c>
      <c r="M9" s="21">
        <v>0</v>
      </c>
      <c r="N9" s="1">
        <v>0</v>
      </c>
      <c r="O9" s="104"/>
      <c r="P9" s="19">
        <v>0</v>
      </c>
      <c r="Q9" s="21">
        <v>0</v>
      </c>
      <c r="R9" s="19">
        <v>9</v>
      </c>
      <c r="S9" s="180">
        <v>0</v>
      </c>
      <c r="T9" s="93">
        <v>0</v>
      </c>
      <c r="U9" s="144">
        <v>0</v>
      </c>
      <c r="V9" s="186">
        <v>0</v>
      </c>
      <c r="W9" s="77">
        <v>9</v>
      </c>
      <c r="X9" s="21">
        <v>14</v>
      </c>
      <c r="Y9" s="1">
        <v>0</v>
      </c>
      <c r="Z9" s="1">
        <v>0</v>
      </c>
      <c r="AA9" s="19">
        <v>6</v>
      </c>
      <c r="AB9" s="21">
        <v>12</v>
      </c>
      <c r="AC9" s="1">
        <v>0</v>
      </c>
      <c r="AD9" s="1">
        <v>0</v>
      </c>
      <c r="AE9" s="114">
        <v>24</v>
      </c>
      <c r="AF9" s="151">
        <f t="shared" si="0"/>
        <v>101.5</v>
      </c>
      <c r="AG9" s="111"/>
      <c r="AI9" s="111"/>
      <c r="AJ9" s="111"/>
      <c r="AK9" s="111"/>
      <c r="AL9" s="111"/>
      <c r="AQ9" s="111"/>
      <c r="AR9" s="111"/>
      <c r="AS9" s="111"/>
      <c r="AT9" s="111"/>
      <c r="AX9" s="48"/>
    </row>
    <row r="10" spans="2:54" x14ac:dyDescent="0.2">
      <c r="B10" s="8" t="s">
        <v>5</v>
      </c>
      <c r="C10" s="147" t="s">
        <v>69</v>
      </c>
      <c r="D10" s="19">
        <v>0</v>
      </c>
      <c r="E10" s="74">
        <v>0</v>
      </c>
      <c r="F10" s="19">
        <v>0</v>
      </c>
      <c r="G10" s="21">
        <v>0</v>
      </c>
      <c r="H10" s="77">
        <v>0</v>
      </c>
      <c r="I10" s="21">
        <v>8.5</v>
      </c>
      <c r="J10" s="1">
        <v>0</v>
      </c>
      <c r="K10" s="1">
        <v>0</v>
      </c>
      <c r="L10" s="98">
        <v>0</v>
      </c>
      <c r="M10" s="21">
        <v>0</v>
      </c>
      <c r="N10" s="1">
        <v>0</v>
      </c>
      <c r="O10" s="104"/>
      <c r="P10" s="19">
        <v>12</v>
      </c>
      <c r="Q10" s="21">
        <v>12</v>
      </c>
      <c r="R10" s="19">
        <v>11</v>
      </c>
      <c r="S10" s="180">
        <v>11</v>
      </c>
      <c r="T10" s="93">
        <v>0</v>
      </c>
      <c r="U10" s="144">
        <v>5</v>
      </c>
      <c r="V10" s="186">
        <v>0</v>
      </c>
      <c r="W10" s="77">
        <v>11</v>
      </c>
      <c r="X10" s="21">
        <v>9</v>
      </c>
      <c r="Y10" s="1">
        <v>0</v>
      </c>
      <c r="Z10" s="1">
        <v>0</v>
      </c>
      <c r="AA10" s="19">
        <v>0</v>
      </c>
      <c r="AB10" s="21">
        <v>0</v>
      </c>
      <c r="AC10" s="1">
        <v>0</v>
      </c>
      <c r="AD10" s="1">
        <v>0</v>
      </c>
      <c r="AE10" s="114">
        <v>16</v>
      </c>
      <c r="AF10" s="151">
        <f t="shared" si="0"/>
        <v>95.5</v>
      </c>
      <c r="AG10" s="111"/>
      <c r="AI10" s="111"/>
      <c r="AJ10" s="111"/>
      <c r="AK10" s="111"/>
      <c r="AL10" s="111"/>
      <c r="AQ10" s="111"/>
      <c r="AR10" s="111"/>
      <c r="AS10" s="111"/>
      <c r="AT10" s="111"/>
      <c r="AX10" s="48"/>
    </row>
    <row r="11" spans="2:54" x14ac:dyDescent="0.2">
      <c r="B11" s="8" t="s">
        <v>6</v>
      </c>
      <c r="C11" s="147" t="s">
        <v>68</v>
      </c>
      <c r="D11" s="19">
        <v>11</v>
      </c>
      <c r="E11" s="74">
        <v>11</v>
      </c>
      <c r="F11" s="19">
        <v>8</v>
      </c>
      <c r="G11" s="21">
        <v>10</v>
      </c>
      <c r="H11" s="77">
        <v>0</v>
      </c>
      <c r="I11" s="21">
        <v>4.5</v>
      </c>
      <c r="J11" s="1">
        <v>0</v>
      </c>
      <c r="K11" s="1">
        <v>0</v>
      </c>
      <c r="L11" s="98">
        <v>0</v>
      </c>
      <c r="M11" s="21">
        <v>0</v>
      </c>
      <c r="N11" s="1">
        <v>0</v>
      </c>
      <c r="O11" s="104"/>
      <c r="P11" s="19">
        <v>0</v>
      </c>
      <c r="Q11" s="21">
        <v>0</v>
      </c>
      <c r="R11" s="19">
        <v>0</v>
      </c>
      <c r="S11" s="180">
        <v>0</v>
      </c>
      <c r="T11" s="93">
        <v>0</v>
      </c>
      <c r="U11" s="144">
        <v>0</v>
      </c>
      <c r="V11" s="186">
        <v>0</v>
      </c>
      <c r="W11" s="77">
        <v>0</v>
      </c>
      <c r="X11" s="21">
        <v>12</v>
      </c>
      <c r="Y11" s="1">
        <v>0</v>
      </c>
      <c r="Z11" s="1">
        <v>0</v>
      </c>
      <c r="AA11" s="19">
        <v>7</v>
      </c>
      <c r="AB11" s="21">
        <v>0</v>
      </c>
      <c r="AC11" s="1">
        <v>0</v>
      </c>
      <c r="AD11" s="1">
        <v>0</v>
      </c>
      <c r="AE11" s="114">
        <v>18</v>
      </c>
      <c r="AF11" s="151">
        <f t="shared" si="0"/>
        <v>81.5</v>
      </c>
      <c r="AG11" s="111"/>
      <c r="AI11" s="111"/>
      <c r="AJ11" s="111"/>
      <c r="AK11" s="111"/>
      <c r="AL11" s="111"/>
      <c r="AQ11" s="111"/>
      <c r="AR11" s="111"/>
      <c r="AS11" s="111"/>
      <c r="AT11" s="111"/>
      <c r="AX11" s="48"/>
    </row>
    <row r="12" spans="2:54" x14ac:dyDescent="0.2">
      <c r="B12" s="8" t="s">
        <v>105</v>
      </c>
      <c r="C12" s="148" t="s">
        <v>73</v>
      </c>
      <c r="D12" s="19">
        <v>10</v>
      </c>
      <c r="E12" s="74">
        <v>0</v>
      </c>
      <c r="F12" s="19">
        <v>0</v>
      </c>
      <c r="G12" s="21">
        <v>0</v>
      </c>
      <c r="H12" s="77">
        <v>0</v>
      </c>
      <c r="I12" s="21">
        <v>6.5</v>
      </c>
      <c r="J12" s="1">
        <v>0</v>
      </c>
      <c r="K12" s="1">
        <v>0</v>
      </c>
      <c r="L12" s="98">
        <v>10</v>
      </c>
      <c r="M12" s="21">
        <v>11</v>
      </c>
      <c r="N12" s="1">
        <v>0</v>
      </c>
      <c r="O12" s="104"/>
      <c r="P12" s="19">
        <v>8</v>
      </c>
      <c r="Q12" s="21">
        <v>10</v>
      </c>
      <c r="R12" s="19">
        <v>0</v>
      </c>
      <c r="S12" s="180">
        <v>0</v>
      </c>
      <c r="T12" s="93">
        <v>0</v>
      </c>
      <c r="U12" s="144">
        <v>0</v>
      </c>
      <c r="V12" s="186">
        <v>0</v>
      </c>
      <c r="W12" s="77">
        <v>0</v>
      </c>
      <c r="X12" s="21">
        <v>0</v>
      </c>
      <c r="Y12" s="1">
        <v>0</v>
      </c>
      <c r="Z12" s="1">
        <v>0</v>
      </c>
      <c r="AA12" s="19">
        <v>0</v>
      </c>
      <c r="AB12" s="21">
        <v>8</v>
      </c>
      <c r="AC12" s="1">
        <v>0</v>
      </c>
      <c r="AD12" s="1">
        <v>0</v>
      </c>
      <c r="AE12" s="114">
        <v>14</v>
      </c>
      <c r="AF12" s="151">
        <f t="shared" si="0"/>
        <v>77.5</v>
      </c>
      <c r="AG12" s="111"/>
      <c r="AI12" s="111"/>
      <c r="AJ12" s="112"/>
      <c r="AK12" s="111"/>
      <c r="AL12" s="111"/>
      <c r="AQ12" s="111"/>
      <c r="AR12" s="111"/>
      <c r="AS12" s="111"/>
      <c r="AT12" s="111"/>
      <c r="AX12" s="48"/>
    </row>
    <row r="13" spans="2:54" x14ac:dyDescent="0.2">
      <c r="B13" s="8" t="s">
        <v>105</v>
      </c>
      <c r="C13" s="147" t="s">
        <v>72</v>
      </c>
      <c r="D13" s="19">
        <v>0</v>
      </c>
      <c r="E13" s="74">
        <v>0</v>
      </c>
      <c r="F13" s="19">
        <v>0</v>
      </c>
      <c r="G13" s="21">
        <v>0</v>
      </c>
      <c r="H13" s="77">
        <v>0</v>
      </c>
      <c r="I13" s="21">
        <v>6.5</v>
      </c>
      <c r="J13" s="1">
        <v>0</v>
      </c>
      <c r="K13" s="1">
        <v>0</v>
      </c>
      <c r="L13" s="98">
        <v>14</v>
      </c>
      <c r="M13" s="21">
        <v>12</v>
      </c>
      <c r="N13" s="1">
        <v>0</v>
      </c>
      <c r="O13" s="104"/>
      <c r="P13" s="19">
        <v>11</v>
      </c>
      <c r="Q13" s="21">
        <v>8.5</v>
      </c>
      <c r="R13" s="19">
        <v>0</v>
      </c>
      <c r="S13" s="180">
        <v>0</v>
      </c>
      <c r="T13" s="93">
        <v>0</v>
      </c>
      <c r="U13" s="144">
        <v>0</v>
      </c>
      <c r="V13" s="186">
        <v>0</v>
      </c>
      <c r="W13" s="77">
        <v>0</v>
      </c>
      <c r="X13" s="21">
        <v>0</v>
      </c>
      <c r="Y13" s="1">
        <v>0</v>
      </c>
      <c r="Z13" s="1">
        <v>0</v>
      </c>
      <c r="AA13" s="19">
        <v>9</v>
      </c>
      <c r="AB13" s="21">
        <v>11</v>
      </c>
      <c r="AC13" s="1">
        <v>0</v>
      </c>
      <c r="AD13" s="1">
        <v>0</v>
      </c>
      <c r="AE13" s="114">
        <v>0</v>
      </c>
      <c r="AF13" s="151">
        <f t="shared" si="0"/>
        <v>72</v>
      </c>
      <c r="AG13" s="111"/>
      <c r="AI13" s="111"/>
      <c r="AJ13" s="111"/>
      <c r="AK13" s="111"/>
      <c r="AL13" s="111"/>
      <c r="AQ13" s="111"/>
      <c r="AR13" s="111"/>
      <c r="AS13" s="111"/>
      <c r="AT13" s="111"/>
      <c r="AX13" s="48"/>
    </row>
    <row r="14" spans="2:54" x14ac:dyDescent="0.2">
      <c r="B14" s="8" t="s">
        <v>9</v>
      </c>
      <c r="C14" s="147" t="s">
        <v>71</v>
      </c>
      <c r="D14" s="19">
        <v>0</v>
      </c>
      <c r="E14" s="74">
        <v>0</v>
      </c>
      <c r="F14" s="19">
        <v>11</v>
      </c>
      <c r="G14" s="21">
        <v>8</v>
      </c>
      <c r="H14" s="77">
        <v>0</v>
      </c>
      <c r="I14" s="21">
        <v>12</v>
      </c>
      <c r="J14" s="1">
        <v>0</v>
      </c>
      <c r="K14" s="1">
        <v>0</v>
      </c>
      <c r="L14" s="98">
        <v>11</v>
      </c>
      <c r="M14" s="21">
        <v>10</v>
      </c>
      <c r="N14" s="1">
        <v>0</v>
      </c>
      <c r="O14" s="104"/>
      <c r="P14" s="19">
        <v>0</v>
      </c>
      <c r="Q14" s="21">
        <v>0</v>
      </c>
      <c r="R14" s="19">
        <v>0</v>
      </c>
      <c r="S14" s="180">
        <v>0</v>
      </c>
      <c r="T14" s="93">
        <v>0</v>
      </c>
      <c r="U14" s="144">
        <v>0</v>
      </c>
      <c r="V14" s="186">
        <v>0</v>
      </c>
      <c r="W14" s="77">
        <v>0</v>
      </c>
      <c r="X14" s="21">
        <v>0</v>
      </c>
      <c r="Y14" s="1">
        <v>0</v>
      </c>
      <c r="Z14" s="1">
        <v>0</v>
      </c>
      <c r="AA14" s="19">
        <v>0</v>
      </c>
      <c r="AB14" s="21">
        <v>0</v>
      </c>
      <c r="AC14" s="1">
        <v>0</v>
      </c>
      <c r="AD14" s="1">
        <v>0</v>
      </c>
      <c r="AE14" s="114">
        <v>0</v>
      </c>
      <c r="AF14" s="151">
        <f t="shared" si="0"/>
        <v>52</v>
      </c>
      <c r="AG14" s="111"/>
      <c r="AI14" s="111"/>
      <c r="AJ14" s="111"/>
      <c r="AK14" s="111"/>
      <c r="AL14" s="111"/>
      <c r="AQ14" s="111"/>
      <c r="AR14" s="111"/>
      <c r="AS14" s="111"/>
      <c r="AT14" s="111"/>
      <c r="AX14" s="48"/>
    </row>
    <row r="15" spans="2:54" x14ac:dyDescent="0.2">
      <c r="B15" s="8" t="s">
        <v>10</v>
      </c>
      <c r="C15" s="147" t="s">
        <v>65</v>
      </c>
      <c r="D15" s="19">
        <v>0</v>
      </c>
      <c r="E15" s="74">
        <v>0</v>
      </c>
      <c r="F15" s="19">
        <v>0</v>
      </c>
      <c r="G15" s="21">
        <v>0</v>
      </c>
      <c r="H15" s="77">
        <v>0</v>
      </c>
      <c r="I15" s="21">
        <v>10</v>
      </c>
      <c r="J15" s="1">
        <v>0</v>
      </c>
      <c r="K15" s="1">
        <v>0</v>
      </c>
      <c r="L15" s="98">
        <v>0</v>
      </c>
      <c r="M15" s="21">
        <v>7</v>
      </c>
      <c r="N15" s="1">
        <v>0</v>
      </c>
      <c r="O15" s="104"/>
      <c r="P15" s="19">
        <v>0</v>
      </c>
      <c r="Q15" s="21">
        <v>0</v>
      </c>
      <c r="R15" s="19">
        <v>0</v>
      </c>
      <c r="S15" s="180">
        <v>0</v>
      </c>
      <c r="T15" s="93">
        <v>0</v>
      </c>
      <c r="U15" s="144">
        <v>0</v>
      </c>
      <c r="V15" s="186">
        <v>0</v>
      </c>
      <c r="W15" s="77">
        <v>0</v>
      </c>
      <c r="X15" s="21">
        <v>0</v>
      </c>
      <c r="Y15" s="1">
        <v>0</v>
      </c>
      <c r="Z15" s="1">
        <v>0</v>
      </c>
      <c r="AA15" s="19">
        <v>8</v>
      </c>
      <c r="AB15" s="21">
        <v>6</v>
      </c>
      <c r="AC15" s="1">
        <v>0</v>
      </c>
      <c r="AD15" s="1">
        <v>0</v>
      </c>
      <c r="AE15" s="114">
        <v>12</v>
      </c>
      <c r="AF15" s="151">
        <f t="shared" si="0"/>
        <v>43</v>
      </c>
      <c r="AG15" s="111"/>
      <c r="AI15" s="111"/>
      <c r="AJ15" s="111"/>
      <c r="AK15" s="111"/>
      <c r="AL15" s="111"/>
      <c r="AQ15" s="111"/>
      <c r="AR15" s="111"/>
      <c r="AS15" s="111"/>
      <c r="AT15" s="111"/>
      <c r="AX15" s="48"/>
    </row>
    <row r="16" spans="2:54" x14ac:dyDescent="0.2">
      <c r="B16" s="8" t="s">
        <v>11</v>
      </c>
      <c r="C16" s="147" t="s">
        <v>62</v>
      </c>
      <c r="D16" s="19">
        <v>0</v>
      </c>
      <c r="E16" s="74">
        <v>0</v>
      </c>
      <c r="F16" s="19">
        <v>0</v>
      </c>
      <c r="G16" s="21">
        <v>0</v>
      </c>
      <c r="H16" s="77">
        <v>0</v>
      </c>
      <c r="I16" s="21">
        <v>0</v>
      </c>
      <c r="J16" s="1">
        <v>0</v>
      </c>
      <c r="K16" s="1">
        <v>0</v>
      </c>
      <c r="L16" s="98">
        <v>0</v>
      </c>
      <c r="M16" s="21">
        <v>0</v>
      </c>
      <c r="N16" s="1">
        <v>0</v>
      </c>
      <c r="O16" s="104"/>
      <c r="P16" s="19">
        <v>0</v>
      </c>
      <c r="Q16" s="21">
        <v>8.5</v>
      </c>
      <c r="R16" s="19">
        <v>8</v>
      </c>
      <c r="S16" s="180">
        <v>8</v>
      </c>
      <c r="T16" s="93">
        <v>0</v>
      </c>
      <c r="U16" s="144">
        <v>0</v>
      </c>
      <c r="V16" s="186">
        <v>0</v>
      </c>
      <c r="W16" s="77">
        <v>0</v>
      </c>
      <c r="X16" s="21">
        <v>0</v>
      </c>
      <c r="Y16" s="1">
        <v>0</v>
      </c>
      <c r="Z16" s="1">
        <v>0</v>
      </c>
      <c r="AA16" s="19">
        <v>10</v>
      </c>
      <c r="AB16" s="21">
        <v>0</v>
      </c>
      <c r="AC16" s="1">
        <v>0</v>
      </c>
      <c r="AD16" s="1">
        <v>0</v>
      </c>
      <c r="AE16" s="114">
        <v>0</v>
      </c>
      <c r="AF16" s="151">
        <f t="shared" si="0"/>
        <v>34.5</v>
      </c>
      <c r="AG16" s="111"/>
      <c r="AI16" s="111"/>
      <c r="AJ16" s="111"/>
      <c r="AK16" s="111"/>
      <c r="AL16" s="111"/>
      <c r="AQ16" s="111"/>
      <c r="AR16" s="111"/>
      <c r="AS16" s="111"/>
      <c r="AT16" s="111"/>
      <c r="AX16" s="48"/>
    </row>
    <row r="17" spans="2:54" x14ac:dyDescent="0.2">
      <c r="B17" s="8" t="s">
        <v>12</v>
      </c>
      <c r="C17" s="147" t="s">
        <v>66</v>
      </c>
      <c r="D17" s="19">
        <v>0</v>
      </c>
      <c r="E17" s="74">
        <v>0</v>
      </c>
      <c r="F17" s="19">
        <v>0</v>
      </c>
      <c r="G17" s="21">
        <v>0</v>
      </c>
      <c r="H17" s="77">
        <v>0</v>
      </c>
      <c r="I17" s="21">
        <v>0</v>
      </c>
      <c r="J17" s="1">
        <v>0</v>
      </c>
      <c r="K17" s="1">
        <v>0</v>
      </c>
      <c r="L17" s="98">
        <v>0</v>
      </c>
      <c r="M17" s="21">
        <v>0</v>
      </c>
      <c r="N17" s="1">
        <v>0</v>
      </c>
      <c r="O17" s="104"/>
      <c r="P17" s="19">
        <v>0</v>
      </c>
      <c r="Q17" s="21">
        <v>5</v>
      </c>
      <c r="R17" s="19">
        <v>0</v>
      </c>
      <c r="S17" s="180">
        <v>12</v>
      </c>
      <c r="T17" s="93">
        <v>0</v>
      </c>
      <c r="U17" s="144">
        <v>0</v>
      </c>
      <c r="V17" s="186">
        <v>0</v>
      </c>
      <c r="W17" s="77">
        <v>0</v>
      </c>
      <c r="X17" s="21">
        <v>7</v>
      </c>
      <c r="Y17" s="1">
        <v>0</v>
      </c>
      <c r="Z17" s="1">
        <v>0</v>
      </c>
      <c r="AA17" s="19">
        <v>0</v>
      </c>
      <c r="AB17" s="21">
        <v>9</v>
      </c>
      <c r="AC17" s="1">
        <v>0</v>
      </c>
      <c r="AD17" s="1">
        <v>0</v>
      </c>
      <c r="AE17" s="114">
        <v>0</v>
      </c>
      <c r="AF17" s="151">
        <f t="shared" si="0"/>
        <v>33</v>
      </c>
      <c r="AG17" s="111"/>
      <c r="AI17" s="111"/>
      <c r="AJ17" s="111"/>
      <c r="AK17" s="111"/>
      <c r="AL17" s="111"/>
      <c r="AQ17" s="111"/>
      <c r="AR17" s="111"/>
      <c r="AS17" s="111"/>
      <c r="AT17" s="111"/>
      <c r="AX17" s="48"/>
    </row>
    <row r="18" spans="2:54" x14ac:dyDescent="0.2">
      <c r="B18" s="8" t="s">
        <v>13</v>
      </c>
      <c r="C18" s="147" t="s">
        <v>74</v>
      </c>
      <c r="D18" s="19">
        <v>0</v>
      </c>
      <c r="E18" s="74">
        <v>0</v>
      </c>
      <c r="F18" s="19">
        <v>0</v>
      </c>
      <c r="G18" s="21">
        <v>0</v>
      </c>
      <c r="H18" s="77">
        <v>0</v>
      </c>
      <c r="I18" s="21">
        <v>0</v>
      </c>
      <c r="J18" s="1">
        <v>0</v>
      </c>
      <c r="K18" s="1">
        <v>0</v>
      </c>
      <c r="L18" s="98">
        <v>0</v>
      </c>
      <c r="M18" s="21">
        <v>0</v>
      </c>
      <c r="N18" s="1">
        <v>0</v>
      </c>
      <c r="O18" s="104"/>
      <c r="P18" s="19">
        <v>0</v>
      </c>
      <c r="Q18" s="21">
        <v>11</v>
      </c>
      <c r="R18" s="19">
        <v>0</v>
      </c>
      <c r="S18" s="180">
        <v>0</v>
      </c>
      <c r="T18" s="93">
        <v>0</v>
      </c>
      <c r="U18" s="144">
        <v>0</v>
      </c>
      <c r="V18" s="186">
        <v>0</v>
      </c>
      <c r="W18" s="77">
        <v>0</v>
      </c>
      <c r="X18" s="21">
        <v>0</v>
      </c>
      <c r="Y18" s="1">
        <v>0</v>
      </c>
      <c r="Z18" s="1">
        <v>0</v>
      </c>
      <c r="AA18" s="19">
        <v>0</v>
      </c>
      <c r="AB18" s="21">
        <v>0</v>
      </c>
      <c r="AC18" s="1">
        <v>0</v>
      </c>
      <c r="AD18" s="1">
        <v>0</v>
      </c>
      <c r="AE18" s="114">
        <v>0</v>
      </c>
      <c r="AF18" s="151">
        <f t="shared" si="0"/>
        <v>11</v>
      </c>
      <c r="AG18" s="111"/>
      <c r="AI18" s="111"/>
      <c r="AJ18" s="111"/>
      <c r="AK18" s="111"/>
      <c r="AL18" s="111"/>
      <c r="AQ18" s="111"/>
      <c r="AR18" s="111"/>
      <c r="AS18" s="111"/>
      <c r="AT18" s="111"/>
      <c r="AX18" s="48"/>
    </row>
    <row r="19" spans="2:54" ht="13.5" thickBot="1" x14ac:dyDescent="0.25">
      <c r="B19" s="89" t="s">
        <v>99</v>
      </c>
      <c r="C19" s="149" t="s">
        <v>78</v>
      </c>
      <c r="D19" s="163">
        <v>0</v>
      </c>
      <c r="E19" s="166">
        <v>0</v>
      </c>
      <c r="F19" s="20">
        <v>0</v>
      </c>
      <c r="G19" s="22">
        <v>0</v>
      </c>
      <c r="H19" s="143">
        <v>0</v>
      </c>
      <c r="I19" s="90">
        <v>0</v>
      </c>
      <c r="J19" s="91">
        <v>0</v>
      </c>
      <c r="K19" s="91">
        <v>0</v>
      </c>
      <c r="L19" s="99">
        <v>0</v>
      </c>
      <c r="M19" s="90">
        <v>0</v>
      </c>
      <c r="N19" s="91">
        <v>0</v>
      </c>
      <c r="O19" s="105"/>
      <c r="P19" s="20">
        <v>0</v>
      </c>
      <c r="Q19" s="22">
        <v>0</v>
      </c>
      <c r="R19" s="163">
        <v>0</v>
      </c>
      <c r="S19" s="181">
        <v>0</v>
      </c>
      <c r="T19" s="94">
        <v>0</v>
      </c>
      <c r="U19" s="145">
        <v>0</v>
      </c>
      <c r="V19" s="187">
        <v>0</v>
      </c>
      <c r="W19" s="143">
        <v>0</v>
      </c>
      <c r="X19" s="90">
        <v>0</v>
      </c>
      <c r="Y19" s="91">
        <v>0</v>
      </c>
      <c r="Z19" s="91">
        <v>0</v>
      </c>
      <c r="AA19" s="20">
        <v>0</v>
      </c>
      <c r="AB19" s="22">
        <v>0</v>
      </c>
      <c r="AC19" s="91">
        <v>0</v>
      </c>
      <c r="AD19" s="91">
        <v>0</v>
      </c>
      <c r="AE19" s="115">
        <v>0</v>
      </c>
      <c r="AF19" s="164">
        <f t="shared" si="0"/>
        <v>0</v>
      </c>
      <c r="AG19" s="111"/>
      <c r="AI19" s="111"/>
      <c r="AJ19" s="111"/>
      <c r="AK19" s="111"/>
      <c r="AL19" s="111"/>
      <c r="AQ19" s="111"/>
      <c r="AR19" s="111"/>
      <c r="AS19" s="111"/>
      <c r="AT19" s="111"/>
      <c r="AX19" s="48"/>
    </row>
    <row r="20" spans="2:54" ht="7.5" customHeight="1" thickBot="1" x14ac:dyDescent="0.25"/>
    <row r="21" spans="2:54" ht="13.5" thickBot="1" x14ac:dyDescent="0.25">
      <c r="I21" s="10"/>
      <c r="J21" s="10"/>
      <c r="K21" s="9"/>
      <c r="L21" s="197" t="s">
        <v>14</v>
      </c>
      <c r="M21" s="198"/>
      <c r="N21" s="198"/>
      <c r="O21" s="198"/>
      <c r="P21" s="198"/>
      <c r="Q21" s="198"/>
      <c r="R21" s="198"/>
      <c r="S21" s="198"/>
      <c r="T21" s="198"/>
      <c r="U21" s="198"/>
      <c r="V21" s="198"/>
      <c r="W21" s="198"/>
      <c r="X21" s="198"/>
      <c r="Y21" s="198"/>
      <c r="AE21" s="199" t="s">
        <v>17</v>
      </c>
      <c r="AF21" s="200"/>
      <c r="AG21" s="200"/>
      <c r="AH21" s="201"/>
      <c r="AI21" s="95"/>
      <c r="AJ21" s="51"/>
      <c r="AK21" s="51"/>
      <c r="AL21" s="49"/>
      <c r="AM21" s="49"/>
      <c r="BA21" s="12"/>
      <c r="BB21" s="12"/>
    </row>
    <row r="22" spans="2:54" ht="13.5" thickBot="1" x14ac:dyDescent="0.25">
      <c r="K22" s="188"/>
      <c r="L22" s="195" t="s">
        <v>15</v>
      </c>
      <c r="M22" s="196"/>
      <c r="N22" s="196"/>
      <c r="O22" s="196"/>
      <c r="P22" s="196"/>
      <c r="Q22" s="196"/>
      <c r="R22" s="196"/>
      <c r="S22" s="196"/>
      <c r="T22" s="196"/>
      <c r="U22" s="196"/>
      <c r="V22" s="196"/>
      <c r="W22" s="196"/>
      <c r="X22" s="196"/>
      <c r="Y22" s="196"/>
      <c r="AE22" s="33" t="s">
        <v>30</v>
      </c>
      <c r="AF22" s="34" t="s">
        <v>18</v>
      </c>
      <c r="AG22" s="33" t="s">
        <v>30</v>
      </c>
      <c r="AH22" s="34" t="s">
        <v>18</v>
      </c>
      <c r="AI22" s="13"/>
      <c r="AS22" s="13"/>
      <c r="AT22" s="13"/>
      <c r="AW22" s="13"/>
    </row>
    <row r="23" spans="2:54" ht="13.5" thickBot="1" x14ac:dyDescent="0.25">
      <c r="K23" s="30"/>
      <c r="L23" s="195" t="s">
        <v>36</v>
      </c>
      <c r="M23" s="196"/>
      <c r="N23" s="196"/>
      <c r="O23" s="196"/>
      <c r="P23" s="196"/>
      <c r="Q23" s="196"/>
      <c r="R23" s="196"/>
      <c r="S23" s="196"/>
      <c r="T23" s="196"/>
      <c r="U23" s="196"/>
      <c r="V23" s="196"/>
      <c r="W23" s="196"/>
      <c r="X23" s="196"/>
      <c r="Y23" s="196"/>
      <c r="AE23" s="5" t="s">
        <v>1</v>
      </c>
      <c r="AF23" s="14" t="s">
        <v>20</v>
      </c>
      <c r="AG23" s="5" t="s">
        <v>8</v>
      </c>
      <c r="AH23" s="14" t="s">
        <v>21</v>
      </c>
      <c r="AI23" s="13"/>
      <c r="AS23" s="13"/>
      <c r="AT23" s="13"/>
    </row>
    <row r="24" spans="2:54" ht="13.5" thickBot="1" x14ac:dyDescent="0.25">
      <c r="K24" s="11"/>
      <c r="L24" s="195" t="s">
        <v>16</v>
      </c>
      <c r="M24" s="196"/>
      <c r="N24" s="196"/>
      <c r="O24" s="196"/>
      <c r="P24" s="196"/>
      <c r="Q24" s="196"/>
      <c r="R24" s="196"/>
      <c r="S24" s="196"/>
      <c r="T24" s="196"/>
      <c r="U24" s="196"/>
      <c r="V24" s="196"/>
      <c r="W24" s="196"/>
      <c r="X24" s="196"/>
      <c r="Y24" s="196"/>
      <c r="AE24" s="5" t="s">
        <v>2</v>
      </c>
      <c r="AF24" s="14" t="s">
        <v>23</v>
      </c>
      <c r="AG24" s="5" t="s">
        <v>9</v>
      </c>
      <c r="AH24" s="14" t="s">
        <v>22</v>
      </c>
      <c r="AI24" s="13"/>
      <c r="AS24" s="13"/>
      <c r="AT24" s="13"/>
    </row>
    <row r="25" spans="2:54" x14ac:dyDescent="0.2">
      <c r="AE25" s="5" t="s">
        <v>3</v>
      </c>
      <c r="AF25" s="14" t="s">
        <v>25</v>
      </c>
      <c r="AG25" s="5" t="s">
        <v>10</v>
      </c>
      <c r="AH25" s="14" t="s">
        <v>24</v>
      </c>
      <c r="AI25" s="13"/>
      <c r="AS25" s="13"/>
      <c r="AT25" s="13"/>
    </row>
    <row r="26" spans="2:54" x14ac:dyDescent="0.2">
      <c r="AE26" s="5" t="s">
        <v>4</v>
      </c>
      <c r="AF26" s="14" t="s">
        <v>27</v>
      </c>
      <c r="AG26" s="5" t="s">
        <v>11</v>
      </c>
      <c r="AH26" s="14" t="s">
        <v>26</v>
      </c>
      <c r="AI26" s="13"/>
      <c r="AS26" s="13"/>
      <c r="AT26" s="13"/>
    </row>
    <row r="27" spans="2:54" x14ac:dyDescent="0.2">
      <c r="AE27" s="5" t="s">
        <v>5</v>
      </c>
      <c r="AF27" s="14" t="s">
        <v>28</v>
      </c>
      <c r="AG27" s="5" t="s">
        <v>12</v>
      </c>
      <c r="AH27" s="14" t="s">
        <v>34</v>
      </c>
      <c r="AI27" s="13"/>
      <c r="AS27" s="13"/>
      <c r="AT27" s="13"/>
    </row>
    <row r="28" spans="2:54" ht="13.5" thickBot="1" x14ac:dyDescent="0.25">
      <c r="AE28" s="5" t="s">
        <v>6</v>
      </c>
      <c r="AF28" s="14" t="s">
        <v>29</v>
      </c>
      <c r="AG28" s="6" t="s">
        <v>13</v>
      </c>
      <c r="AH28" s="15" t="s">
        <v>35</v>
      </c>
      <c r="AI28" s="13"/>
      <c r="AS28" s="13"/>
      <c r="AT28" s="13"/>
    </row>
    <row r="29" spans="2:54" ht="13.5" thickBot="1" x14ac:dyDescent="0.25">
      <c r="AE29" s="6" t="s">
        <v>7</v>
      </c>
      <c r="AF29" s="15" t="s">
        <v>19</v>
      </c>
      <c r="AG29" s="13"/>
      <c r="AH29" s="13"/>
      <c r="AI29" s="13"/>
      <c r="AS29" s="13"/>
      <c r="AT29" s="13"/>
    </row>
  </sheetData>
  <sortState xmlns:xlrd2="http://schemas.microsoft.com/office/spreadsheetml/2017/richdata2" ref="C6:AF19">
    <sortCondition descending="1" ref="AF6:AF19"/>
  </sortState>
  <mergeCells count="15">
    <mergeCell ref="Y4:Z4"/>
    <mergeCell ref="AS4:AT4"/>
    <mergeCell ref="B2:AV2"/>
    <mergeCell ref="B4:C4"/>
    <mergeCell ref="L24:Y24"/>
    <mergeCell ref="L23:Y23"/>
    <mergeCell ref="L21:Y21"/>
    <mergeCell ref="L22:Y22"/>
    <mergeCell ref="AE21:AH21"/>
    <mergeCell ref="AA4:AB4"/>
    <mergeCell ref="D4:E4"/>
    <mergeCell ref="F4:G4"/>
    <mergeCell ref="R4:S4"/>
    <mergeCell ref="AC4:AD4"/>
    <mergeCell ref="W4:X4"/>
  </mergeCells>
  <phoneticPr fontId="11" type="noConversion"/>
  <pageMargins left="0.19685039370078741" right="0.19685039370078741" top="0.19685039370078741" bottom="0.19685039370078741" header="0" footer="0"/>
  <pageSetup paperSize="9" scale="6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>
    <pageSetUpPr fitToPage="1"/>
  </sheetPr>
  <dimension ref="B1:AU30"/>
  <sheetViews>
    <sheetView zoomScale="85" zoomScaleNormal="85" workbookViewId="0">
      <pane xSplit="3" topLeftCell="D1" activePane="topRight" state="frozen"/>
      <selection pane="topRight" activeCell="B2" sqref="B2:AP2"/>
    </sheetView>
  </sheetViews>
  <sheetFormatPr defaultRowHeight="12.75" x14ac:dyDescent="0.2"/>
  <cols>
    <col min="1" max="1" width="3.5703125" customWidth="1"/>
    <col min="3" max="3" width="22.7109375" customWidth="1"/>
    <col min="4" max="7" width="4.5703125" customWidth="1"/>
    <col min="8" max="9" width="4.5703125" bestFit="1" customWidth="1"/>
    <col min="10" max="11" width="4.5703125" customWidth="1"/>
    <col min="12" max="13" width="4.5703125" bestFit="1" customWidth="1"/>
    <col min="14" max="17" width="4.5703125" customWidth="1"/>
    <col min="18" max="19" width="4.5703125" bestFit="1" customWidth="1"/>
    <col min="20" max="24" width="4.5703125" customWidth="1"/>
    <col min="25" max="25" width="4.5703125" bestFit="1" customWidth="1"/>
    <col min="26" max="26" width="5.7109375" bestFit="1" customWidth="1"/>
    <col min="27" max="40" width="4.5703125" customWidth="1"/>
    <col min="41" max="41" width="5.7109375" customWidth="1"/>
    <col min="42" max="42" width="8.7109375" customWidth="1"/>
    <col min="43" max="43" width="5.7109375" customWidth="1"/>
    <col min="44" max="44" width="8.42578125" bestFit="1" customWidth="1"/>
    <col min="45" max="45" width="5.7109375" customWidth="1"/>
    <col min="46" max="46" width="9.28515625" bestFit="1" customWidth="1"/>
    <col min="47" max="47" width="2.28515625" customWidth="1"/>
  </cols>
  <sheetData>
    <row r="1" spans="2:47" ht="4.5" customHeight="1" x14ac:dyDescent="0.2"/>
    <row r="2" spans="2:47" ht="67.5" customHeight="1" x14ac:dyDescent="0.2">
      <c r="B2" s="192" t="s">
        <v>113</v>
      </c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  <c r="AL2" s="192"/>
      <c r="AM2" s="192"/>
      <c r="AN2" s="192"/>
      <c r="AO2" s="192"/>
      <c r="AP2" s="192"/>
      <c r="AQ2" s="39"/>
      <c r="AR2" s="39"/>
      <c r="AS2" s="39"/>
      <c r="AT2" s="39"/>
      <c r="AU2" s="39"/>
    </row>
    <row r="3" spans="2:47" ht="4.5" customHeight="1" thickBot="1" x14ac:dyDescent="0.25"/>
    <row r="4" spans="2:47" ht="56.25" customHeight="1" thickBot="1" x14ac:dyDescent="0.25">
      <c r="B4" s="193" t="s">
        <v>31</v>
      </c>
      <c r="C4" s="209"/>
      <c r="D4" s="205">
        <v>44830</v>
      </c>
      <c r="E4" s="206"/>
      <c r="F4" s="202">
        <v>44910</v>
      </c>
      <c r="G4" s="203"/>
      <c r="H4" s="128">
        <v>44959</v>
      </c>
      <c r="I4" s="129" t="s">
        <v>106</v>
      </c>
      <c r="J4" s="4">
        <v>45015</v>
      </c>
      <c r="K4" s="71" t="s">
        <v>106</v>
      </c>
      <c r="L4" s="100">
        <v>45035</v>
      </c>
      <c r="M4" s="101">
        <v>45036</v>
      </c>
      <c r="N4" s="205">
        <v>45049</v>
      </c>
      <c r="O4" s="206"/>
      <c r="P4" s="131" t="s">
        <v>106</v>
      </c>
      <c r="Q4" s="131" t="s">
        <v>106</v>
      </c>
      <c r="R4" s="205">
        <v>45077</v>
      </c>
      <c r="S4" s="206"/>
      <c r="T4" s="189" t="s">
        <v>106</v>
      </c>
      <c r="U4" s="190"/>
      <c r="V4" s="205">
        <v>45055</v>
      </c>
      <c r="W4" s="206"/>
      <c r="X4" s="131">
        <v>45068</v>
      </c>
      <c r="Y4" s="138"/>
      <c r="Z4" s="36"/>
      <c r="AF4" s="108"/>
      <c r="AG4" s="108"/>
      <c r="AH4" s="108"/>
      <c r="AM4" s="191"/>
      <c r="AN4" s="191"/>
    </row>
    <row r="5" spans="2:47" ht="156.75" thickBot="1" x14ac:dyDescent="0.25">
      <c r="B5" s="7" t="s">
        <v>61</v>
      </c>
      <c r="C5" s="29" t="s">
        <v>0</v>
      </c>
      <c r="D5" s="72" t="s">
        <v>93</v>
      </c>
      <c r="E5" s="130" t="s">
        <v>94</v>
      </c>
      <c r="F5" s="157" t="s">
        <v>97</v>
      </c>
      <c r="G5" s="153" t="s">
        <v>98</v>
      </c>
      <c r="H5" s="123" t="s">
        <v>47</v>
      </c>
      <c r="I5" s="124" t="s">
        <v>60</v>
      </c>
      <c r="J5" s="125" t="s">
        <v>42</v>
      </c>
      <c r="K5" s="107" t="s">
        <v>58</v>
      </c>
      <c r="L5" s="72" t="s">
        <v>43</v>
      </c>
      <c r="M5" s="130" t="s">
        <v>56</v>
      </c>
      <c r="N5" s="157" t="s">
        <v>103</v>
      </c>
      <c r="O5" s="125" t="s">
        <v>104</v>
      </c>
      <c r="P5" s="132" t="s">
        <v>85</v>
      </c>
      <c r="Q5" s="132" t="s">
        <v>81</v>
      </c>
      <c r="R5" s="126" t="s">
        <v>44</v>
      </c>
      <c r="S5" s="52" t="s">
        <v>45</v>
      </c>
      <c r="T5" s="127" t="s">
        <v>49</v>
      </c>
      <c r="U5" s="106" t="s">
        <v>50</v>
      </c>
      <c r="V5" s="139" t="s">
        <v>90</v>
      </c>
      <c r="W5" s="140" t="s">
        <v>89</v>
      </c>
      <c r="X5" s="132" t="s">
        <v>108</v>
      </c>
      <c r="Y5" s="83" t="s">
        <v>46</v>
      </c>
      <c r="Z5" s="117" t="s">
        <v>77</v>
      </c>
      <c r="AF5" s="109"/>
      <c r="AG5" s="109"/>
      <c r="AH5" s="109"/>
      <c r="AM5" s="109"/>
      <c r="AN5" s="109"/>
    </row>
    <row r="6" spans="2:47" x14ac:dyDescent="0.2">
      <c r="B6" s="41" t="s">
        <v>1</v>
      </c>
      <c r="C6" s="44" t="s">
        <v>64</v>
      </c>
      <c r="D6" s="25">
        <v>14</v>
      </c>
      <c r="E6" s="73">
        <v>14</v>
      </c>
      <c r="F6" s="25">
        <v>11</v>
      </c>
      <c r="G6" s="26">
        <v>12</v>
      </c>
      <c r="H6" s="46">
        <v>8</v>
      </c>
      <c r="I6" s="27">
        <v>0</v>
      </c>
      <c r="J6" s="50">
        <v>11</v>
      </c>
      <c r="K6" s="103">
        <v>0</v>
      </c>
      <c r="L6" s="25">
        <v>14</v>
      </c>
      <c r="M6" s="73">
        <v>8.5</v>
      </c>
      <c r="N6" s="25">
        <v>12</v>
      </c>
      <c r="O6" s="179">
        <v>12</v>
      </c>
      <c r="P6" s="27">
        <v>0</v>
      </c>
      <c r="Q6" s="27">
        <v>0</v>
      </c>
      <c r="R6" s="76">
        <v>11</v>
      </c>
      <c r="S6" s="73">
        <v>14</v>
      </c>
      <c r="T6" s="82">
        <v>0</v>
      </c>
      <c r="U6" s="97">
        <v>0</v>
      </c>
      <c r="V6" s="25">
        <v>14</v>
      </c>
      <c r="W6" s="26">
        <v>12</v>
      </c>
      <c r="X6" s="27">
        <v>5</v>
      </c>
      <c r="Y6" s="113">
        <v>24</v>
      </c>
      <c r="Z6" s="40">
        <f t="shared" ref="Z6:Z19" si="0">SUM(D6:Y6)</f>
        <v>196.5</v>
      </c>
      <c r="AF6" s="111"/>
      <c r="AG6" s="111"/>
      <c r="AH6" s="111"/>
      <c r="AM6" s="111"/>
      <c r="AN6" s="111"/>
    </row>
    <row r="7" spans="2:47" x14ac:dyDescent="0.2">
      <c r="B7" s="42" t="s">
        <v>2</v>
      </c>
      <c r="C7" s="23" t="s">
        <v>70</v>
      </c>
      <c r="D7" s="19">
        <v>12</v>
      </c>
      <c r="E7" s="74">
        <v>12</v>
      </c>
      <c r="F7" s="19">
        <v>0</v>
      </c>
      <c r="G7" s="21">
        <v>9</v>
      </c>
      <c r="H7" s="45">
        <v>12</v>
      </c>
      <c r="I7" s="1">
        <v>0</v>
      </c>
      <c r="J7" s="45">
        <v>12</v>
      </c>
      <c r="K7" s="104">
        <v>0</v>
      </c>
      <c r="L7" s="19">
        <v>9</v>
      </c>
      <c r="M7" s="74">
        <v>12</v>
      </c>
      <c r="N7" s="19">
        <v>11</v>
      </c>
      <c r="O7" s="180">
        <v>10</v>
      </c>
      <c r="P7" s="1">
        <v>0</v>
      </c>
      <c r="Q7" s="1">
        <v>0</v>
      </c>
      <c r="R7" s="77">
        <v>14</v>
      </c>
      <c r="S7" s="74">
        <v>11</v>
      </c>
      <c r="T7" s="78">
        <v>0</v>
      </c>
      <c r="U7" s="79">
        <v>0</v>
      </c>
      <c r="V7" s="19">
        <v>9</v>
      </c>
      <c r="W7" s="21">
        <v>10</v>
      </c>
      <c r="X7" s="1">
        <v>0</v>
      </c>
      <c r="Y7" s="114">
        <v>28</v>
      </c>
      <c r="Z7" s="17">
        <f t="shared" si="0"/>
        <v>171</v>
      </c>
      <c r="AF7" s="111"/>
      <c r="AG7" s="111"/>
      <c r="AH7" s="111"/>
      <c r="AM7" s="111"/>
      <c r="AN7" s="111"/>
    </row>
    <row r="8" spans="2:47" x14ac:dyDescent="0.2">
      <c r="B8" s="42" t="s">
        <v>3</v>
      </c>
      <c r="C8" s="23" t="s">
        <v>67</v>
      </c>
      <c r="D8" s="19">
        <v>0</v>
      </c>
      <c r="E8" s="74">
        <v>0</v>
      </c>
      <c r="F8" s="19">
        <v>10</v>
      </c>
      <c r="G8" s="21">
        <v>10</v>
      </c>
      <c r="H8" s="45">
        <v>0</v>
      </c>
      <c r="I8" s="1">
        <v>0</v>
      </c>
      <c r="J8" s="45">
        <v>0</v>
      </c>
      <c r="K8" s="104">
        <v>0</v>
      </c>
      <c r="L8" s="19">
        <v>12</v>
      </c>
      <c r="M8" s="74">
        <v>6.5</v>
      </c>
      <c r="N8" s="19">
        <v>8</v>
      </c>
      <c r="O8" s="180">
        <v>9</v>
      </c>
      <c r="P8" s="1">
        <v>0</v>
      </c>
      <c r="Q8" s="1">
        <v>0</v>
      </c>
      <c r="R8" s="77">
        <v>9</v>
      </c>
      <c r="S8" s="74">
        <v>8</v>
      </c>
      <c r="T8" s="78">
        <v>0</v>
      </c>
      <c r="U8" s="79">
        <v>0</v>
      </c>
      <c r="V8" s="19">
        <v>10</v>
      </c>
      <c r="W8" s="21">
        <v>8</v>
      </c>
      <c r="X8" s="1">
        <v>0</v>
      </c>
      <c r="Y8" s="114">
        <v>12</v>
      </c>
      <c r="Z8" s="17">
        <f t="shared" si="0"/>
        <v>102.5</v>
      </c>
      <c r="AF8" s="111"/>
      <c r="AG8" s="111"/>
      <c r="AH8" s="111"/>
      <c r="AM8" s="111"/>
      <c r="AN8" s="111"/>
    </row>
    <row r="9" spans="2:47" x14ac:dyDescent="0.2">
      <c r="B9" s="42" t="s">
        <v>4</v>
      </c>
      <c r="C9" s="23" t="s">
        <v>66</v>
      </c>
      <c r="D9" s="19">
        <v>0</v>
      </c>
      <c r="E9" s="74">
        <v>0</v>
      </c>
      <c r="F9" s="19">
        <v>0</v>
      </c>
      <c r="G9" s="21">
        <v>0</v>
      </c>
      <c r="H9" s="45">
        <v>0</v>
      </c>
      <c r="I9" s="1">
        <v>0</v>
      </c>
      <c r="J9" s="45">
        <v>0</v>
      </c>
      <c r="K9" s="104">
        <v>0</v>
      </c>
      <c r="L9" s="19">
        <v>0</v>
      </c>
      <c r="M9" s="74">
        <v>10</v>
      </c>
      <c r="N9" s="19">
        <v>14</v>
      </c>
      <c r="O9" s="180">
        <v>14</v>
      </c>
      <c r="P9" s="1">
        <v>0</v>
      </c>
      <c r="Q9" s="1">
        <v>0</v>
      </c>
      <c r="R9" s="77">
        <v>12</v>
      </c>
      <c r="S9" s="74">
        <v>12</v>
      </c>
      <c r="T9" s="78">
        <v>0</v>
      </c>
      <c r="U9" s="79">
        <v>0</v>
      </c>
      <c r="V9" s="19">
        <v>12</v>
      </c>
      <c r="W9" s="21">
        <v>14</v>
      </c>
      <c r="X9" s="1">
        <v>0</v>
      </c>
      <c r="Y9" s="114">
        <v>0</v>
      </c>
      <c r="Z9" s="17">
        <f t="shared" si="0"/>
        <v>88</v>
      </c>
      <c r="AF9" s="111"/>
      <c r="AG9" s="111"/>
      <c r="AH9" s="111"/>
      <c r="AM9" s="111"/>
      <c r="AN9" s="111"/>
    </row>
    <row r="10" spans="2:47" x14ac:dyDescent="0.2">
      <c r="B10" s="42" t="s">
        <v>5</v>
      </c>
      <c r="C10" s="23" t="s">
        <v>63</v>
      </c>
      <c r="D10" s="19">
        <v>0</v>
      </c>
      <c r="E10" s="74">
        <v>0</v>
      </c>
      <c r="F10" s="19">
        <v>0</v>
      </c>
      <c r="G10" s="21">
        <v>11</v>
      </c>
      <c r="H10" s="45">
        <v>0</v>
      </c>
      <c r="I10" s="1">
        <v>0</v>
      </c>
      <c r="J10" s="45">
        <v>0</v>
      </c>
      <c r="K10" s="104">
        <v>0</v>
      </c>
      <c r="L10" s="19">
        <v>0</v>
      </c>
      <c r="M10" s="74">
        <v>4.5</v>
      </c>
      <c r="N10" s="19">
        <v>10</v>
      </c>
      <c r="O10" s="180">
        <v>0</v>
      </c>
      <c r="P10" s="1">
        <v>0</v>
      </c>
      <c r="Q10" s="1">
        <v>0</v>
      </c>
      <c r="R10" s="77">
        <v>10</v>
      </c>
      <c r="S10" s="74">
        <v>9</v>
      </c>
      <c r="T10" s="78">
        <v>0</v>
      </c>
      <c r="U10" s="79">
        <v>0</v>
      </c>
      <c r="V10" s="19">
        <v>11</v>
      </c>
      <c r="W10" s="21">
        <v>7</v>
      </c>
      <c r="X10" s="1">
        <v>0</v>
      </c>
      <c r="Y10" s="114">
        <v>22</v>
      </c>
      <c r="Z10" s="17">
        <f t="shared" si="0"/>
        <v>84.5</v>
      </c>
      <c r="AF10" s="111"/>
      <c r="AG10" s="111"/>
      <c r="AH10" s="111"/>
      <c r="AM10" s="111"/>
      <c r="AN10" s="111"/>
    </row>
    <row r="11" spans="2:47" x14ac:dyDescent="0.2">
      <c r="B11" s="42" t="s">
        <v>6</v>
      </c>
      <c r="C11" s="23" t="s">
        <v>69</v>
      </c>
      <c r="D11" s="19">
        <v>0</v>
      </c>
      <c r="E11" s="74">
        <v>0</v>
      </c>
      <c r="F11" s="19">
        <v>0</v>
      </c>
      <c r="G11" s="21">
        <v>0</v>
      </c>
      <c r="H11" s="45">
        <v>11</v>
      </c>
      <c r="I11" s="1">
        <v>0</v>
      </c>
      <c r="J11" s="45">
        <v>0</v>
      </c>
      <c r="K11" s="104">
        <v>0</v>
      </c>
      <c r="L11" s="19">
        <v>8</v>
      </c>
      <c r="M11" s="74">
        <v>8.5</v>
      </c>
      <c r="N11" s="19">
        <v>9</v>
      </c>
      <c r="O11" s="180">
        <v>11</v>
      </c>
      <c r="P11" s="1">
        <v>0</v>
      </c>
      <c r="Q11" s="1">
        <v>0</v>
      </c>
      <c r="R11" s="77">
        <v>8</v>
      </c>
      <c r="S11" s="74">
        <v>10</v>
      </c>
      <c r="T11" s="78">
        <v>0</v>
      </c>
      <c r="U11" s="79">
        <v>0</v>
      </c>
      <c r="V11" s="19">
        <v>0</v>
      </c>
      <c r="W11" s="21">
        <v>0</v>
      </c>
      <c r="X11" s="1">
        <v>0</v>
      </c>
      <c r="Y11" s="114">
        <v>16</v>
      </c>
      <c r="Z11" s="17">
        <f t="shared" si="0"/>
        <v>81.5</v>
      </c>
      <c r="AF11" s="111"/>
      <c r="AG11" s="111"/>
      <c r="AH11" s="111"/>
      <c r="AM11" s="111"/>
      <c r="AN11" s="111"/>
    </row>
    <row r="12" spans="2:47" x14ac:dyDescent="0.2">
      <c r="B12" s="42" t="s">
        <v>7</v>
      </c>
      <c r="C12" s="23" t="s">
        <v>71</v>
      </c>
      <c r="D12" s="19">
        <v>0</v>
      </c>
      <c r="E12" s="74">
        <v>0</v>
      </c>
      <c r="F12" s="19">
        <v>14</v>
      </c>
      <c r="G12" s="21">
        <v>14</v>
      </c>
      <c r="H12" s="45">
        <v>14</v>
      </c>
      <c r="I12" s="1">
        <v>0</v>
      </c>
      <c r="J12" s="45">
        <v>14</v>
      </c>
      <c r="K12" s="104">
        <v>0</v>
      </c>
      <c r="L12" s="19">
        <v>11</v>
      </c>
      <c r="M12" s="74">
        <v>14</v>
      </c>
      <c r="N12" s="19">
        <v>0</v>
      </c>
      <c r="O12" s="180">
        <v>0</v>
      </c>
      <c r="P12" s="1">
        <v>0</v>
      </c>
      <c r="Q12" s="1">
        <v>0</v>
      </c>
      <c r="R12" s="77">
        <v>0</v>
      </c>
      <c r="S12" s="74">
        <v>0</v>
      </c>
      <c r="T12" s="78">
        <v>0</v>
      </c>
      <c r="U12" s="79">
        <v>0</v>
      </c>
      <c r="V12" s="19">
        <v>0</v>
      </c>
      <c r="W12" s="21">
        <v>0</v>
      </c>
      <c r="X12" s="1">
        <v>0</v>
      </c>
      <c r="Y12" s="114">
        <v>0</v>
      </c>
      <c r="Z12" s="17">
        <f t="shared" si="0"/>
        <v>81</v>
      </c>
      <c r="AF12" s="111"/>
      <c r="AG12" s="111"/>
      <c r="AH12" s="111"/>
      <c r="AM12" s="111"/>
      <c r="AN12" s="111"/>
    </row>
    <row r="13" spans="2:47" x14ac:dyDescent="0.2">
      <c r="B13" s="42" t="s">
        <v>111</v>
      </c>
      <c r="C13" s="23" t="s">
        <v>68</v>
      </c>
      <c r="D13" s="19">
        <v>10</v>
      </c>
      <c r="E13" s="74">
        <v>0</v>
      </c>
      <c r="F13" s="19">
        <v>12</v>
      </c>
      <c r="G13" s="21">
        <v>0</v>
      </c>
      <c r="H13" s="45">
        <v>10</v>
      </c>
      <c r="I13" s="16">
        <v>0</v>
      </c>
      <c r="J13" s="45">
        <v>9</v>
      </c>
      <c r="K13" s="104">
        <v>0</v>
      </c>
      <c r="L13" s="19">
        <v>0</v>
      </c>
      <c r="M13" s="74">
        <v>4.5</v>
      </c>
      <c r="N13" s="19">
        <v>0</v>
      </c>
      <c r="O13" s="180">
        <v>0</v>
      </c>
      <c r="P13" s="1">
        <v>0</v>
      </c>
      <c r="Q13" s="1">
        <v>0</v>
      </c>
      <c r="R13" s="77">
        <v>0</v>
      </c>
      <c r="S13" s="74">
        <v>7</v>
      </c>
      <c r="T13" s="80">
        <v>0</v>
      </c>
      <c r="U13" s="96">
        <v>0</v>
      </c>
      <c r="V13" s="19">
        <v>5</v>
      </c>
      <c r="W13" s="21">
        <v>0</v>
      </c>
      <c r="X13" s="1">
        <v>0</v>
      </c>
      <c r="Y13" s="114">
        <v>20</v>
      </c>
      <c r="Z13" s="17">
        <f t="shared" si="0"/>
        <v>77.5</v>
      </c>
      <c r="AF13" s="111"/>
      <c r="AG13" s="111"/>
      <c r="AH13" s="136"/>
      <c r="AM13" s="111"/>
      <c r="AN13" s="111"/>
    </row>
    <row r="14" spans="2:47" x14ac:dyDescent="0.2">
      <c r="B14" s="42" t="s">
        <v>9</v>
      </c>
      <c r="C14" s="35" t="s">
        <v>73</v>
      </c>
      <c r="D14" s="19">
        <v>11</v>
      </c>
      <c r="E14" s="74">
        <v>11</v>
      </c>
      <c r="F14" s="19">
        <v>0</v>
      </c>
      <c r="G14" s="21">
        <v>0</v>
      </c>
      <c r="H14" s="45">
        <v>9</v>
      </c>
      <c r="I14" s="1">
        <v>0</v>
      </c>
      <c r="J14" s="45">
        <v>10</v>
      </c>
      <c r="K14" s="104">
        <v>0</v>
      </c>
      <c r="L14" s="19">
        <v>0</v>
      </c>
      <c r="M14" s="74">
        <v>6.5</v>
      </c>
      <c r="N14" s="19">
        <v>0</v>
      </c>
      <c r="O14" s="180">
        <v>0</v>
      </c>
      <c r="P14" s="1">
        <v>0</v>
      </c>
      <c r="Q14" s="1">
        <v>0</v>
      </c>
      <c r="R14" s="77">
        <v>0</v>
      </c>
      <c r="S14" s="74">
        <v>0</v>
      </c>
      <c r="T14" s="78">
        <v>0</v>
      </c>
      <c r="U14" s="79">
        <v>0</v>
      </c>
      <c r="V14" s="19">
        <v>0</v>
      </c>
      <c r="W14" s="21">
        <v>6</v>
      </c>
      <c r="X14" s="1">
        <v>0</v>
      </c>
      <c r="Y14" s="114">
        <v>14</v>
      </c>
      <c r="Z14" s="17">
        <f t="shared" si="0"/>
        <v>67.5</v>
      </c>
      <c r="AF14" s="111"/>
      <c r="AG14" s="111"/>
      <c r="AH14" s="111"/>
      <c r="AM14" s="111"/>
      <c r="AN14" s="111"/>
    </row>
    <row r="15" spans="2:47" x14ac:dyDescent="0.2">
      <c r="B15" s="42" t="s">
        <v>10</v>
      </c>
      <c r="C15" s="23" t="s">
        <v>65</v>
      </c>
      <c r="D15" s="19">
        <v>0</v>
      </c>
      <c r="E15" s="74">
        <v>0</v>
      </c>
      <c r="F15" s="19">
        <v>0</v>
      </c>
      <c r="G15" s="21">
        <v>0</v>
      </c>
      <c r="H15" s="45">
        <v>0</v>
      </c>
      <c r="I15" s="1">
        <v>0</v>
      </c>
      <c r="J15" s="45">
        <v>0</v>
      </c>
      <c r="K15" s="104">
        <v>0</v>
      </c>
      <c r="L15" s="19">
        <v>10</v>
      </c>
      <c r="M15" s="74">
        <v>11</v>
      </c>
      <c r="N15" s="19">
        <v>0</v>
      </c>
      <c r="O15" s="180">
        <v>0</v>
      </c>
      <c r="P15" s="1">
        <v>0</v>
      </c>
      <c r="Q15" s="1">
        <v>0</v>
      </c>
      <c r="R15" s="77">
        <v>0</v>
      </c>
      <c r="S15" s="74">
        <v>0</v>
      </c>
      <c r="T15" s="78">
        <v>0</v>
      </c>
      <c r="U15" s="79">
        <v>0</v>
      </c>
      <c r="V15" s="19">
        <v>7</v>
      </c>
      <c r="W15" s="21">
        <v>9</v>
      </c>
      <c r="X15" s="1">
        <v>0</v>
      </c>
      <c r="Y15" s="114">
        <v>18</v>
      </c>
      <c r="Z15" s="17">
        <f t="shared" si="0"/>
        <v>55</v>
      </c>
      <c r="AF15" s="111"/>
      <c r="AG15" s="111"/>
      <c r="AH15" s="111"/>
      <c r="AM15" s="111"/>
      <c r="AN15" s="111"/>
    </row>
    <row r="16" spans="2:47" x14ac:dyDescent="0.2">
      <c r="B16" s="42" t="s">
        <v>100</v>
      </c>
      <c r="C16" s="23" t="s">
        <v>72</v>
      </c>
      <c r="D16" s="19">
        <v>0</v>
      </c>
      <c r="E16" s="74">
        <v>0</v>
      </c>
      <c r="F16" s="19">
        <v>0</v>
      </c>
      <c r="G16" s="21">
        <v>0</v>
      </c>
      <c r="H16" s="45">
        <v>0</v>
      </c>
      <c r="I16" s="1">
        <v>0</v>
      </c>
      <c r="J16" s="45">
        <v>0</v>
      </c>
      <c r="K16" s="104">
        <v>0</v>
      </c>
      <c r="L16" s="19">
        <v>0</v>
      </c>
      <c r="M16" s="74">
        <v>0</v>
      </c>
      <c r="N16" s="19">
        <v>0</v>
      </c>
      <c r="O16" s="180">
        <v>0</v>
      </c>
      <c r="P16" s="1">
        <v>0</v>
      </c>
      <c r="Q16" s="1">
        <v>0</v>
      </c>
      <c r="R16" s="77">
        <v>0</v>
      </c>
      <c r="S16" s="74">
        <v>0</v>
      </c>
      <c r="T16" s="78">
        <v>0</v>
      </c>
      <c r="U16" s="79">
        <v>0</v>
      </c>
      <c r="V16" s="19">
        <v>8</v>
      </c>
      <c r="W16" s="21">
        <v>11</v>
      </c>
      <c r="X16" s="1">
        <v>0</v>
      </c>
      <c r="Y16" s="114">
        <v>0</v>
      </c>
      <c r="Z16" s="17">
        <f t="shared" si="0"/>
        <v>19</v>
      </c>
      <c r="AF16" s="111"/>
      <c r="AG16" s="111"/>
      <c r="AH16" s="111"/>
      <c r="AM16" s="111"/>
      <c r="AN16" s="111"/>
    </row>
    <row r="17" spans="2:40" x14ac:dyDescent="0.2">
      <c r="B17" s="42" t="s">
        <v>100</v>
      </c>
      <c r="C17" s="23" t="s">
        <v>62</v>
      </c>
      <c r="D17" s="19">
        <v>0</v>
      </c>
      <c r="E17" s="74">
        <v>0</v>
      </c>
      <c r="F17" s="19">
        <v>0</v>
      </c>
      <c r="G17" s="21">
        <v>0</v>
      </c>
      <c r="H17" s="45">
        <v>0</v>
      </c>
      <c r="I17" s="1">
        <v>0</v>
      </c>
      <c r="J17" s="45">
        <v>0</v>
      </c>
      <c r="K17" s="104">
        <v>0</v>
      </c>
      <c r="L17" s="19">
        <v>0</v>
      </c>
      <c r="M17" s="74">
        <v>0</v>
      </c>
      <c r="N17" s="19">
        <v>0</v>
      </c>
      <c r="O17" s="180">
        <v>0</v>
      </c>
      <c r="P17" s="1">
        <v>0</v>
      </c>
      <c r="Q17" s="1">
        <v>0</v>
      </c>
      <c r="R17" s="77">
        <v>0</v>
      </c>
      <c r="S17" s="74">
        <v>0</v>
      </c>
      <c r="T17" s="78">
        <v>0</v>
      </c>
      <c r="U17" s="79">
        <v>0</v>
      </c>
      <c r="V17" s="19">
        <v>6</v>
      </c>
      <c r="W17" s="21">
        <v>0</v>
      </c>
      <c r="X17" s="1">
        <v>0</v>
      </c>
      <c r="Y17" s="114">
        <v>0</v>
      </c>
      <c r="Z17" s="17">
        <f t="shared" si="0"/>
        <v>6</v>
      </c>
      <c r="AF17" s="111"/>
      <c r="AG17" s="111"/>
      <c r="AH17" s="111"/>
      <c r="AM17" s="111"/>
      <c r="AN17" s="111"/>
    </row>
    <row r="18" spans="2:40" x14ac:dyDescent="0.2">
      <c r="B18" s="42" t="s">
        <v>100</v>
      </c>
      <c r="C18" s="84" t="s">
        <v>78</v>
      </c>
      <c r="D18" s="19">
        <v>0</v>
      </c>
      <c r="E18" s="74">
        <v>0</v>
      </c>
      <c r="F18" s="19">
        <v>0</v>
      </c>
      <c r="G18" s="21">
        <v>0</v>
      </c>
      <c r="H18" s="86">
        <v>0</v>
      </c>
      <c r="I18" s="85">
        <v>0</v>
      </c>
      <c r="J18" s="86">
        <v>0</v>
      </c>
      <c r="K18" s="118">
        <v>0</v>
      </c>
      <c r="L18" s="19">
        <v>0</v>
      </c>
      <c r="M18" s="74">
        <v>0</v>
      </c>
      <c r="N18" s="19">
        <v>0</v>
      </c>
      <c r="O18" s="180">
        <v>0</v>
      </c>
      <c r="P18" s="1">
        <v>0</v>
      </c>
      <c r="Q18" s="1">
        <v>0</v>
      </c>
      <c r="R18" s="120">
        <v>0</v>
      </c>
      <c r="S18" s="87">
        <v>0</v>
      </c>
      <c r="T18" s="88">
        <v>0</v>
      </c>
      <c r="U18" s="133">
        <v>0</v>
      </c>
      <c r="V18" s="141">
        <v>0</v>
      </c>
      <c r="W18" s="142">
        <v>0</v>
      </c>
      <c r="X18" s="1">
        <v>0</v>
      </c>
      <c r="Y18" s="134">
        <v>0</v>
      </c>
      <c r="Z18" s="17">
        <f t="shared" si="0"/>
        <v>0</v>
      </c>
      <c r="AF18" s="111"/>
      <c r="AG18" s="111"/>
      <c r="AH18" s="111"/>
      <c r="AM18" s="111"/>
      <c r="AN18" s="111"/>
    </row>
    <row r="19" spans="2:40" ht="13.5" thickBot="1" x14ac:dyDescent="0.25">
      <c r="B19" s="43" t="s">
        <v>100</v>
      </c>
      <c r="C19" s="24" t="s">
        <v>74</v>
      </c>
      <c r="D19" s="20">
        <v>0</v>
      </c>
      <c r="E19" s="75">
        <v>0</v>
      </c>
      <c r="F19" s="20">
        <v>0</v>
      </c>
      <c r="G19" s="22">
        <v>0</v>
      </c>
      <c r="H19" s="47">
        <v>0</v>
      </c>
      <c r="I19" s="2">
        <v>0</v>
      </c>
      <c r="J19" s="47">
        <v>0</v>
      </c>
      <c r="K19" s="119">
        <v>0</v>
      </c>
      <c r="L19" s="20">
        <v>0</v>
      </c>
      <c r="M19" s="75">
        <v>0</v>
      </c>
      <c r="N19" s="20">
        <v>0</v>
      </c>
      <c r="O19" s="182">
        <v>0</v>
      </c>
      <c r="P19" s="2">
        <v>0</v>
      </c>
      <c r="Q19" s="2">
        <v>0</v>
      </c>
      <c r="R19" s="121">
        <v>0</v>
      </c>
      <c r="S19" s="75">
        <v>0</v>
      </c>
      <c r="T19" s="81">
        <v>0</v>
      </c>
      <c r="U19" s="122">
        <v>0</v>
      </c>
      <c r="V19" s="20">
        <v>0</v>
      </c>
      <c r="W19" s="22">
        <v>0</v>
      </c>
      <c r="X19" s="2">
        <v>0</v>
      </c>
      <c r="Y19" s="135">
        <v>0</v>
      </c>
      <c r="Z19" s="18">
        <f t="shared" si="0"/>
        <v>0</v>
      </c>
      <c r="AF19" s="111"/>
      <c r="AG19" s="111"/>
      <c r="AH19" s="111"/>
      <c r="AM19" s="111"/>
      <c r="AN19" s="111"/>
    </row>
    <row r="20" spans="2:40" ht="5.0999999999999996" customHeight="1" x14ac:dyDescent="0.2"/>
    <row r="21" spans="2:40" ht="13.5" thickBot="1" x14ac:dyDescent="0.25"/>
    <row r="22" spans="2:40" ht="13.5" thickBot="1" x14ac:dyDescent="0.25">
      <c r="I22" s="9"/>
      <c r="J22" s="210" t="s">
        <v>14</v>
      </c>
      <c r="K22" s="211"/>
      <c r="L22" s="211"/>
      <c r="M22" s="211"/>
      <c r="N22" s="211"/>
      <c r="O22" s="211"/>
      <c r="P22" s="211"/>
      <c r="Q22" s="211"/>
      <c r="R22" s="211"/>
      <c r="S22" s="211"/>
      <c r="T22" s="211"/>
      <c r="U22" s="211"/>
      <c r="V22" s="137"/>
      <c r="W22" s="137"/>
      <c r="X22" s="137"/>
      <c r="Z22" s="199" t="s">
        <v>17</v>
      </c>
      <c r="AA22" s="200"/>
      <c r="AB22" s="200"/>
      <c r="AC22" s="201"/>
    </row>
    <row r="23" spans="2:40" ht="13.5" thickBot="1" x14ac:dyDescent="0.25">
      <c r="I23" s="188"/>
      <c r="J23" s="207" t="s">
        <v>15</v>
      </c>
      <c r="K23" s="208"/>
      <c r="L23" s="208"/>
      <c r="M23" s="208"/>
      <c r="N23" s="208"/>
      <c r="O23" s="208"/>
      <c r="P23" s="208"/>
      <c r="Q23" s="208"/>
      <c r="R23" s="208"/>
      <c r="S23" s="208"/>
      <c r="T23" s="208"/>
      <c r="U23" s="208"/>
      <c r="V23" s="13"/>
      <c r="W23" s="13"/>
      <c r="X23" s="13"/>
      <c r="Z23" s="33" t="s">
        <v>30</v>
      </c>
      <c r="AA23" s="34" t="s">
        <v>18</v>
      </c>
      <c r="AB23" s="33" t="s">
        <v>30</v>
      </c>
      <c r="AC23" s="34" t="s">
        <v>18</v>
      </c>
    </row>
    <row r="24" spans="2:40" ht="13.5" thickBot="1" x14ac:dyDescent="0.25">
      <c r="I24" s="30"/>
      <c r="J24" s="207" t="s">
        <v>36</v>
      </c>
      <c r="K24" s="208"/>
      <c r="L24" s="208"/>
      <c r="M24" s="208"/>
      <c r="N24" s="208"/>
      <c r="O24" s="208"/>
      <c r="P24" s="208"/>
      <c r="Q24" s="208"/>
      <c r="R24" s="208"/>
      <c r="S24" s="208"/>
      <c r="T24" s="208"/>
      <c r="U24" s="208"/>
      <c r="V24" s="13"/>
      <c r="W24" s="13"/>
      <c r="X24" s="13"/>
      <c r="Z24" s="5" t="s">
        <v>1</v>
      </c>
      <c r="AA24" s="14" t="s">
        <v>20</v>
      </c>
      <c r="AB24" s="5" t="s">
        <v>8</v>
      </c>
      <c r="AC24" s="14" t="s">
        <v>21</v>
      </c>
    </row>
    <row r="25" spans="2:40" ht="13.5" thickBot="1" x14ac:dyDescent="0.25">
      <c r="I25" s="11"/>
      <c r="J25" s="207" t="s">
        <v>16</v>
      </c>
      <c r="K25" s="208"/>
      <c r="L25" s="208"/>
      <c r="M25" s="208"/>
      <c r="N25" s="208"/>
      <c r="O25" s="208"/>
      <c r="P25" s="208"/>
      <c r="Q25" s="208"/>
      <c r="R25" s="208"/>
      <c r="S25" s="208"/>
      <c r="T25" s="208"/>
      <c r="U25" s="208"/>
      <c r="V25" s="13"/>
      <c r="W25" s="13"/>
      <c r="X25" s="13"/>
      <c r="Z25" s="5" t="s">
        <v>2</v>
      </c>
      <c r="AA25" s="14" t="s">
        <v>23</v>
      </c>
      <c r="AB25" s="5" t="s">
        <v>9</v>
      </c>
      <c r="AC25" s="14" t="s">
        <v>22</v>
      </c>
    </row>
    <row r="26" spans="2:40" x14ac:dyDescent="0.2">
      <c r="Z26" s="5" t="s">
        <v>3</v>
      </c>
      <c r="AA26" s="14" t="s">
        <v>25</v>
      </c>
      <c r="AB26" s="5" t="s">
        <v>10</v>
      </c>
      <c r="AC26" s="14" t="s">
        <v>24</v>
      </c>
    </row>
    <row r="27" spans="2:40" x14ac:dyDescent="0.2">
      <c r="Z27" s="5" t="s">
        <v>4</v>
      </c>
      <c r="AA27" s="14" t="s">
        <v>27</v>
      </c>
      <c r="AB27" s="5" t="s">
        <v>11</v>
      </c>
      <c r="AC27" s="14" t="s">
        <v>26</v>
      </c>
    </row>
    <row r="28" spans="2:40" x14ac:dyDescent="0.2">
      <c r="Z28" s="5" t="s">
        <v>5</v>
      </c>
      <c r="AA28" s="14" t="s">
        <v>28</v>
      </c>
      <c r="AB28" s="5" t="s">
        <v>12</v>
      </c>
      <c r="AC28" s="14" t="s">
        <v>34</v>
      </c>
    </row>
    <row r="29" spans="2:40" ht="13.5" thickBot="1" x14ac:dyDescent="0.25">
      <c r="Z29" s="5" t="s">
        <v>6</v>
      </c>
      <c r="AA29" s="14" t="s">
        <v>29</v>
      </c>
      <c r="AB29" s="6" t="s">
        <v>13</v>
      </c>
      <c r="AC29" s="15" t="s">
        <v>35</v>
      </c>
    </row>
    <row r="30" spans="2:40" ht="13.5" thickBot="1" x14ac:dyDescent="0.25">
      <c r="Z30" s="6" t="s">
        <v>7</v>
      </c>
      <c r="AA30" s="15" t="s">
        <v>19</v>
      </c>
      <c r="AB30" s="13"/>
      <c r="AC30" s="13"/>
    </row>
  </sheetData>
  <sortState xmlns:xlrd2="http://schemas.microsoft.com/office/spreadsheetml/2017/richdata2" ref="C6:Z19">
    <sortCondition descending="1" ref="Z6:Z19"/>
  </sortState>
  <mergeCells count="14">
    <mergeCell ref="J23:U23"/>
    <mergeCell ref="J24:U24"/>
    <mergeCell ref="J25:U25"/>
    <mergeCell ref="B2:AP2"/>
    <mergeCell ref="B4:C4"/>
    <mergeCell ref="T4:U4"/>
    <mergeCell ref="AM4:AN4"/>
    <mergeCell ref="Z22:AC22"/>
    <mergeCell ref="J22:U22"/>
    <mergeCell ref="V4:W4"/>
    <mergeCell ref="D4:E4"/>
    <mergeCell ref="F4:G4"/>
    <mergeCell ref="N4:O4"/>
    <mergeCell ref="R4:S4"/>
  </mergeCells>
  <phoneticPr fontId="11" type="noConversion"/>
  <pageMargins left="0.19685039370078741" right="0.19685039370078741" top="0.19685039370078741" bottom="0.19685039370078741" header="0.51181102362204722" footer="0.51181102362204722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B1:F18"/>
  <sheetViews>
    <sheetView workbookViewId="0">
      <selection activeCell="B2" sqref="B2:F2"/>
    </sheetView>
  </sheetViews>
  <sheetFormatPr defaultRowHeight="12.75" x14ac:dyDescent="0.2"/>
  <cols>
    <col min="1" max="1" width="5.7109375" customWidth="1"/>
    <col min="3" max="3" width="25.7109375" customWidth="1"/>
    <col min="4" max="6" width="15.7109375" customWidth="1"/>
  </cols>
  <sheetData>
    <row r="1" spans="2:6" ht="13.5" thickBot="1" x14ac:dyDescent="0.25"/>
    <row r="2" spans="2:6" ht="118.5" customHeight="1" thickBot="1" x14ac:dyDescent="0.25">
      <c r="B2" s="212" t="s">
        <v>112</v>
      </c>
      <c r="C2" s="213"/>
      <c r="D2" s="213"/>
      <c r="E2" s="213"/>
      <c r="F2" s="214"/>
    </row>
    <row r="3" spans="2:6" ht="13.5" thickBot="1" x14ac:dyDescent="0.25">
      <c r="B3" s="53"/>
      <c r="C3" s="53"/>
      <c r="D3" s="53"/>
      <c r="E3" s="53"/>
      <c r="F3" s="53"/>
    </row>
    <row r="4" spans="2:6" ht="16.5" thickBot="1" x14ac:dyDescent="0.3">
      <c r="B4" s="54" t="s">
        <v>51</v>
      </c>
      <c r="C4" s="55" t="s">
        <v>52</v>
      </c>
      <c r="D4" s="55" t="s">
        <v>53</v>
      </c>
      <c r="E4" s="55" t="s">
        <v>54</v>
      </c>
      <c r="F4" s="56" t="s">
        <v>55</v>
      </c>
    </row>
    <row r="5" spans="2:6" ht="15" x14ac:dyDescent="0.2">
      <c r="B5" s="65" t="s">
        <v>1</v>
      </c>
      <c r="C5" s="66" t="s">
        <v>70</v>
      </c>
      <c r="D5" s="67">
        <f t="shared" ref="D5:D18" si="0">E5+F5</f>
        <v>411</v>
      </c>
      <c r="E5" s="67">
        <f>SUMIF(Chlapci!$C$6:$C$19,C5,Chlapci!$AF$6:$AF$19)</f>
        <v>240</v>
      </c>
      <c r="F5" s="68">
        <f>SUMIF(Dívky!$C$6:$C$19,C5,Dívky!$Z$6:$Z$19)</f>
        <v>171</v>
      </c>
    </row>
    <row r="6" spans="2:6" ht="15" x14ac:dyDescent="0.2">
      <c r="B6" s="59" t="s">
        <v>2</v>
      </c>
      <c r="C6" s="60" t="s">
        <v>64</v>
      </c>
      <c r="D6" s="61">
        <f t="shared" si="0"/>
        <v>381.5</v>
      </c>
      <c r="E6" s="57">
        <f>SUMIF(Chlapci!$C$6:$C$19,C6,Chlapci!$AF$6:$AF$19)</f>
        <v>185</v>
      </c>
      <c r="F6" s="58">
        <f>SUMIF(Dívky!$C$6:$C$19,C6,Dívky!$Z$6:$Z$19)</f>
        <v>196.5</v>
      </c>
    </row>
    <row r="7" spans="2:6" ht="15" x14ac:dyDescent="0.2">
      <c r="B7" s="59" t="s">
        <v>3</v>
      </c>
      <c r="C7" s="60" t="s">
        <v>67</v>
      </c>
      <c r="D7" s="61">
        <f t="shared" si="0"/>
        <v>245</v>
      </c>
      <c r="E7" s="57">
        <f>SUMIF(Chlapci!$C$6:$C$19,C7,Chlapci!$AF$6:$AF$19)</f>
        <v>142.5</v>
      </c>
      <c r="F7" s="58">
        <f>SUMIF(Dívky!$C$6:$C$19,C7,Dívky!$Z$6:$Z$19)</f>
        <v>102.5</v>
      </c>
    </row>
    <row r="8" spans="2:6" ht="15" x14ac:dyDescent="0.2">
      <c r="B8" s="59" t="s">
        <v>4</v>
      </c>
      <c r="C8" s="60" t="s">
        <v>63</v>
      </c>
      <c r="D8" s="61">
        <f t="shared" si="0"/>
        <v>186</v>
      </c>
      <c r="E8" s="57">
        <f>SUMIF(Chlapci!$C$6:$C$19,C8,Chlapci!$AF$6:$AF$19)</f>
        <v>101.5</v>
      </c>
      <c r="F8" s="58">
        <f>SUMIF(Dívky!$C$6:$C$19,C8,Dívky!$Z$6:$Z$19)</f>
        <v>84.5</v>
      </c>
    </row>
    <row r="9" spans="2:6" ht="15" x14ac:dyDescent="0.2">
      <c r="B9" s="59" t="s">
        <v>5</v>
      </c>
      <c r="C9" s="60" t="s">
        <v>69</v>
      </c>
      <c r="D9" s="61">
        <f t="shared" si="0"/>
        <v>177</v>
      </c>
      <c r="E9" s="57">
        <f>SUMIF(Chlapci!$C$6:$C$19,C9,Chlapci!$AF$6:$AF$19)</f>
        <v>95.5</v>
      </c>
      <c r="F9" s="58">
        <f>SUMIF(Dívky!$C$6:$C$19,C9,Dívky!$Z$6:$Z$19)</f>
        <v>81.5</v>
      </c>
    </row>
    <row r="10" spans="2:6" ht="15" x14ac:dyDescent="0.2">
      <c r="B10" s="59" t="s">
        <v>6</v>
      </c>
      <c r="C10" s="60" t="s">
        <v>68</v>
      </c>
      <c r="D10" s="61">
        <f t="shared" si="0"/>
        <v>159</v>
      </c>
      <c r="E10" s="57">
        <f>SUMIF(Chlapci!$C$6:$C$19,C10,Chlapci!$AF$6:$AF$19)</f>
        <v>81.5</v>
      </c>
      <c r="F10" s="58">
        <f>SUMIF(Dívky!$C$6:$C$19,C10,Dívky!$Z$6:$Z$19)</f>
        <v>77.5</v>
      </c>
    </row>
    <row r="11" spans="2:6" ht="15" x14ac:dyDescent="0.2">
      <c r="B11" s="59" t="s">
        <v>7</v>
      </c>
      <c r="C11" s="60" t="s">
        <v>73</v>
      </c>
      <c r="D11" s="61">
        <f t="shared" si="0"/>
        <v>145</v>
      </c>
      <c r="E11" s="57">
        <f>SUMIF(Chlapci!$C$6:$C$19,C11,Chlapci!$AF$6:$AF$19)</f>
        <v>77.5</v>
      </c>
      <c r="F11" s="58">
        <f>SUMIF(Dívky!$C$6:$C$19,C11,Dívky!$Z$6:$Z$19)</f>
        <v>67.5</v>
      </c>
    </row>
    <row r="12" spans="2:6" ht="15" x14ac:dyDescent="0.2">
      <c r="B12" s="59" t="s">
        <v>8</v>
      </c>
      <c r="C12" s="60" t="s">
        <v>71</v>
      </c>
      <c r="D12" s="61">
        <f t="shared" si="0"/>
        <v>133</v>
      </c>
      <c r="E12" s="57">
        <f>SUMIF(Chlapci!$C$6:$C$19,C12,Chlapci!$AF$6:$AF$19)</f>
        <v>52</v>
      </c>
      <c r="F12" s="58">
        <f>SUMIF(Dívky!$C$6:$C$19,C12,Dívky!$Z$6:$Z$19)</f>
        <v>81</v>
      </c>
    </row>
    <row r="13" spans="2:6" ht="15" x14ac:dyDescent="0.2">
      <c r="B13" s="59" t="s">
        <v>9</v>
      </c>
      <c r="C13" s="60" t="s">
        <v>66</v>
      </c>
      <c r="D13" s="61">
        <f t="shared" si="0"/>
        <v>121</v>
      </c>
      <c r="E13" s="57">
        <f>SUMIF(Chlapci!$C$6:$C$19,C13,Chlapci!$AF$6:$AF$19)</f>
        <v>33</v>
      </c>
      <c r="F13" s="58">
        <f>SUMIF(Dívky!$C$6:$C$19,C13,Dívky!$Z$6:$Z$19)</f>
        <v>88</v>
      </c>
    </row>
    <row r="14" spans="2:6" ht="15" x14ac:dyDescent="0.2">
      <c r="B14" s="59" t="s">
        <v>10</v>
      </c>
      <c r="C14" s="60" t="s">
        <v>65</v>
      </c>
      <c r="D14" s="61">
        <f t="shared" si="0"/>
        <v>98</v>
      </c>
      <c r="E14" s="57">
        <f>SUMIF(Chlapci!$C$6:$C$19,C14,Chlapci!$AF$6:$AF$19)</f>
        <v>43</v>
      </c>
      <c r="F14" s="58">
        <f>SUMIF(Dívky!$C$6:$C$19,C14,Dívky!$Z$6:$Z$19)</f>
        <v>55</v>
      </c>
    </row>
    <row r="15" spans="2:6" ht="15" x14ac:dyDescent="0.2">
      <c r="B15" s="59" t="s">
        <v>11</v>
      </c>
      <c r="C15" s="60" t="s">
        <v>72</v>
      </c>
      <c r="D15" s="61">
        <f t="shared" si="0"/>
        <v>91</v>
      </c>
      <c r="E15" s="57">
        <f>SUMIF(Chlapci!$C$6:$C$19,C15,Chlapci!$AF$6:$AF$19)</f>
        <v>72</v>
      </c>
      <c r="F15" s="58">
        <f>SUMIF(Dívky!$C$6:$C$19,C15,Dívky!$Z$6:$Z$19)</f>
        <v>19</v>
      </c>
    </row>
    <row r="16" spans="2:6" ht="15" x14ac:dyDescent="0.2">
      <c r="B16" s="59" t="s">
        <v>12</v>
      </c>
      <c r="C16" s="60" t="s">
        <v>62</v>
      </c>
      <c r="D16" s="61">
        <f t="shared" si="0"/>
        <v>40.5</v>
      </c>
      <c r="E16" s="57">
        <f>SUMIF(Chlapci!$C$6:$C$19,C16,Chlapci!$AF$6:$AF$19)</f>
        <v>34.5</v>
      </c>
      <c r="F16" s="58">
        <f>SUMIF(Dívky!$C$6:$C$19,C16,Dívky!$Z$6:$Z$19)</f>
        <v>6</v>
      </c>
    </row>
    <row r="17" spans="2:6" ht="15" x14ac:dyDescent="0.2">
      <c r="B17" s="59" t="s">
        <v>13</v>
      </c>
      <c r="C17" s="92" t="s">
        <v>74</v>
      </c>
      <c r="D17" s="61">
        <f t="shared" si="0"/>
        <v>11</v>
      </c>
      <c r="E17" s="57">
        <f>SUMIF(Chlapci!$C$6:$C$19,C17,Chlapci!$AF$6:$AF$19)</f>
        <v>11</v>
      </c>
      <c r="F17" s="58">
        <f>SUMIF(Dívky!$C$6:$C$19,C17,Dívky!$Z$6:$Z$19)</f>
        <v>0</v>
      </c>
    </row>
    <row r="18" spans="2:6" ht="15.75" thickBot="1" x14ac:dyDescent="0.25">
      <c r="B18" s="62" t="s">
        <v>99</v>
      </c>
      <c r="C18" s="63" t="s">
        <v>78</v>
      </c>
      <c r="D18" s="64">
        <f t="shared" si="0"/>
        <v>0</v>
      </c>
      <c r="E18" s="69">
        <f>SUMIF(Chlapci!$C$6:$C$19,C18,Chlapci!$AF$6:$AF$19)</f>
        <v>0</v>
      </c>
      <c r="F18" s="70">
        <f>SUMIF(Dívky!$C$6:$C$19,C18,Dívky!$Z$6:$Z$19)</f>
        <v>0</v>
      </c>
    </row>
  </sheetData>
  <sheetProtection algorithmName="SHA-512" hashValue="njRGXgDJ4bXwHjSIYdhOt4zA6920wtmmjESOax5t7JnwGMzyjcbmF+h2vtho8OhZLtgwkHOv4WX7P8kDccIokg==" saltValue="KdBSkEKaFhIEA3p7zLKLZw==" spinCount="100000" sheet="1" objects="1" scenarios="1"/>
  <sortState xmlns:xlrd2="http://schemas.microsoft.com/office/spreadsheetml/2017/richdata2" ref="C5:D18">
    <sortCondition descending="1" ref="D5:D18"/>
  </sortState>
  <mergeCells count="1">
    <mergeCell ref="B2:F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Chlapci</vt:lpstr>
      <vt:lpstr>Dívky</vt:lpstr>
      <vt:lpstr>Chlapci + Dívky</vt:lpstr>
      <vt:lpstr>Dívky!Oblast_tisku</vt:lpstr>
      <vt:lpstr>Chlapci!Oblast_tisku</vt:lpstr>
    </vt:vector>
  </TitlesOfParts>
  <Company>DDM Juventus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Torham</dc:creator>
  <cp:lastModifiedBy>Koch Jiří</cp:lastModifiedBy>
  <cp:lastPrinted>2023-06-13T10:51:03Z</cp:lastPrinted>
  <dcterms:created xsi:type="dcterms:W3CDTF">2007-10-09T05:49:31Z</dcterms:created>
  <dcterms:modified xsi:type="dcterms:W3CDTF">2023-06-14T06:14:30Z</dcterms:modified>
</cp:coreProperties>
</file>