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E:\Olympiáda_2024\PohárPrimátora\"/>
    </mc:Choice>
  </mc:AlternateContent>
  <xr:revisionPtr revIDLastSave="0" documentId="13_ncr:1_{A957698C-AFF2-4CD1-9614-69C256156ED9}" xr6:coauthVersionLast="47" xr6:coauthVersionMax="47" xr10:uidLastSave="{00000000-0000-0000-0000-000000000000}"/>
  <bookViews>
    <workbookView xWindow="-120" yWindow="-120" windowWidth="29040" windowHeight="15720" tabRatio="666" xr2:uid="{00000000-000D-0000-FFFF-FFFF00000000}"/>
  </bookViews>
  <sheets>
    <sheet name="Chlapci" sheetId="1" r:id="rId1"/>
    <sheet name="Dívky" sheetId="3" r:id="rId2"/>
    <sheet name="Chlapci + Dívky" sheetId="7" r:id="rId3"/>
  </sheets>
  <definedNames>
    <definedName name="_xlnm.Print_Area" localSheetId="1">Dívky!$B$2:$AR$30</definedName>
    <definedName name="_xlnm.Print_Area" localSheetId="0">Chlapci!$B$2:$AZ$30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19" i="3" l="1"/>
  <c r="AB14" i="3"/>
  <c r="AB15" i="3"/>
  <c r="AB7" i="3"/>
  <c r="F5" i="7" s="1"/>
  <c r="AB9" i="3"/>
  <c r="AB12" i="3"/>
  <c r="AB8" i="3"/>
  <c r="AB11" i="3"/>
  <c r="AB17" i="3"/>
  <c r="AB10" i="3"/>
  <c r="AB18" i="3"/>
  <c r="AB16" i="3"/>
  <c r="AB13" i="3"/>
  <c r="AB6" i="3"/>
  <c r="AJ6" i="1"/>
  <c r="AJ15" i="1"/>
  <c r="AJ16" i="1"/>
  <c r="AJ13" i="1"/>
  <c r="AJ12" i="1"/>
  <c r="AJ10" i="1"/>
  <c r="AJ14" i="1"/>
  <c r="AJ17" i="1"/>
  <c r="E9" i="7" s="1"/>
  <c r="AJ9" i="1"/>
  <c r="AJ8" i="1"/>
  <c r="AJ11" i="1"/>
  <c r="AJ19" i="1"/>
  <c r="AJ18" i="1"/>
  <c r="AJ7" i="1"/>
  <c r="E5" i="7" l="1"/>
  <c r="E18" i="7"/>
  <c r="E14" i="7"/>
  <c r="E13" i="7"/>
  <c r="E11" i="7"/>
  <c r="E8" i="7"/>
  <c r="E10" i="7"/>
  <c r="E7" i="7"/>
  <c r="E17" i="7"/>
  <c r="E12" i="7"/>
  <c r="E16" i="7"/>
  <c r="E6" i="7"/>
  <c r="E15" i="7"/>
  <c r="F6" i="7"/>
  <c r="F14" i="7"/>
  <c r="F8" i="7"/>
  <c r="F16" i="7"/>
  <c r="F12" i="7"/>
  <c r="F15" i="7"/>
  <c r="F10" i="7"/>
  <c r="F13" i="7"/>
  <c r="F7" i="7"/>
  <c r="F18" i="7"/>
  <c r="F9" i="7"/>
  <c r="F17" i="7"/>
  <c r="F11" i="7"/>
  <c r="D6" i="7" l="1"/>
  <c r="D9" i="7"/>
  <c r="D18" i="7"/>
  <c r="D7" i="7"/>
  <c r="D5" i="7"/>
  <c r="D16" i="7"/>
  <c r="D10" i="7"/>
  <c r="D17" i="7"/>
  <c r="D13" i="7"/>
  <c r="D12" i="7"/>
  <c r="D15" i="7"/>
  <c r="D11" i="7"/>
  <c r="D14" i="7"/>
  <c r="D8" i="7"/>
</calcChain>
</file>

<file path=xl/sharedStrings.xml><?xml version="1.0" encoding="utf-8"?>
<sst xmlns="http://schemas.openxmlformats.org/spreadsheetml/2006/main" count="464" uniqueCount="119">
  <si>
    <t xml:space="preserve">            
               soutěž 
   škola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</si>
  <si>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</si>
  <si>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</si>
  <si>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</si>
  <si>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</si>
  <si>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</si>
  <si>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</si>
  <si>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</si>
  <si>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</si>
  <si>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</si>
  <si>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</si>
  <si>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</si>
  <si>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</si>
  <si>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</si>
  <si>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Okresní kolo - umístění do 3. místa = +5 bodů</t>
  </si>
  <si>
    <t>Krajské kolo - umístění do 3. místa = +10 bodů</t>
  </si>
  <si>
    <t>Hodnoceno dvojnásobně</t>
  </si>
  <si>
    <t>Bodovací tabulka PP</t>
  </si>
  <si>
    <t>Body</t>
  </si>
  <si>
    <t>7b</t>
  </si>
  <si>
    <t>14b</t>
  </si>
  <si>
    <t>6b</t>
  </si>
  <si>
    <t>5b</t>
  </si>
  <si>
    <t>12b</t>
  </si>
  <si>
    <t>4b</t>
  </si>
  <si>
    <t>11b</t>
  </si>
  <si>
    <t>3b</t>
  </si>
  <si>
    <t>10b</t>
  </si>
  <si>
    <t>9b</t>
  </si>
  <si>
    <t>8b</t>
  </si>
  <si>
    <t>Poř.</t>
  </si>
  <si>
    <t>Žákyně</t>
  </si>
  <si>
    <t>Žáci</t>
  </si>
  <si>
    <t>Celkem bodů
Mladší + Starší žáci</t>
  </si>
  <si>
    <t>2b</t>
  </si>
  <si>
    <t>1b</t>
  </si>
  <si>
    <t>Finále ČR - umístění do 3. místa = +15 bodů</t>
  </si>
  <si>
    <t>Okresní kolo florbalu - Mladší žáci</t>
  </si>
  <si>
    <t>Florbal - Mladší žáci</t>
  </si>
  <si>
    <t>Florbal - Starší žáci</t>
  </si>
  <si>
    <t>Pohár Rozhlasu - Mladší žáci</t>
  </si>
  <si>
    <t>Pohár rozhlasu - Starší žáci</t>
  </si>
  <si>
    <t>Basketbalová liga - Starší žákyně</t>
  </si>
  <si>
    <t>Vybíjená - Mladší žákyně</t>
  </si>
  <si>
    <t>Pohár Rozhlasu - Mladší žákyně</t>
  </si>
  <si>
    <t>Pohár rozhlasu - Starší žákyně</t>
  </si>
  <si>
    <t>Olympiáda karvinských škol - 2x</t>
  </si>
  <si>
    <t>Florbal - Starší žákyně</t>
  </si>
  <si>
    <t>Okresní kolo florbalu - Starší žáci</t>
  </si>
  <si>
    <t>OK Pohár rozhlasu - Mladší žákyně</t>
  </si>
  <si>
    <t>OK Pohár rozhlasu - Starší žákyně</t>
  </si>
  <si>
    <t>Pořadí</t>
  </si>
  <si>
    <t>Škola</t>
  </si>
  <si>
    <t>Celkem</t>
  </si>
  <si>
    <t>Chlapci</t>
  </si>
  <si>
    <t>Dívky</t>
  </si>
  <si>
    <t>Vybíjená - Starší žákyně</t>
  </si>
  <si>
    <t>OK Basketbal - Starší žáci</t>
  </si>
  <si>
    <t>OK Basketbal - Starší žákyně</t>
  </si>
  <si>
    <t>OK Minikopaná - Starší žáci</t>
  </si>
  <si>
    <t>OK ve florbale - Starší žákyně</t>
  </si>
  <si>
    <t>Celkové pořadí</t>
  </si>
  <si>
    <t>ZŠ a MŠ U Lesa</t>
  </si>
  <si>
    <t>ZŠ a MŠ Cihelní</t>
  </si>
  <si>
    <t>ZŠ a MŠ Borovského</t>
  </si>
  <si>
    <t>ZŠ a MŠ Školská</t>
  </si>
  <si>
    <t>ZŠ a MŠ U Studny</t>
  </si>
  <si>
    <t>ZŠ a MŠ Mendelova</t>
  </si>
  <si>
    <t>ZŠ a MŠ Slovenská</t>
  </si>
  <si>
    <t>ZŠ a MŠ Prameny</t>
  </si>
  <si>
    <t>ZŠ a MŠ Dělnická</t>
  </si>
  <si>
    <t>ZŠ a MŠ Petrovice</t>
  </si>
  <si>
    <t>Gymnázium Karviná</t>
  </si>
  <si>
    <t>ZŠ a MŠ Majakovského</t>
  </si>
  <si>
    <t>ZŠ a MŠ Družby</t>
  </si>
  <si>
    <t>OK Pohár rozhlasu - Mladší žáci</t>
  </si>
  <si>
    <t>OK Pohár rozhlasu - Starší žáci</t>
  </si>
  <si>
    <t>Celkem bodů
mladší + starší dívky</t>
  </si>
  <si>
    <t>PZŠ a MŠ Dr. Olszaka</t>
  </si>
  <si>
    <t>MK v minikopané - Starší žáci</t>
  </si>
  <si>
    <t>OK Basketbal -Mladší žáci</t>
  </si>
  <si>
    <t>OK Vybíjená - Starší žákyně</t>
  </si>
  <si>
    <t>MK Basketbal - Mladší žáci</t>
  </si>
  <si>
    <t>MK Basketbal - Starší žáci</t>
  </si>
  <si>
    <t>MK v minikopané - Mladší žáci</t>
  </si>
  <si>
    <t>OK Vybíjená - Mladší žákyně</t>
  </si>
  <si>
    <t>OK Minikopaná - Mladší žáci</t>
  </si>
  <si>
    <t>MK Atl. čtyřboj - Mladší žáci</t>
  </si>
  <si>
    <t>MK Atl. čtyřboj - Starší žáci</t>
  </si>
  <si>
    <t>MK Atl. čtyřboj - Starší žákyně</t>
  </si>
  <si>
    <t>MK Atl. čtyřboj - Mladší žákyně</t>
  </si>
  <si>
    <t>MK Přespolní běh - Mladší žáci</t>
  </si>
  <si>
    <t>MK Přespolní běh - Starší žáci</t>
  </si>
  <si>
    <t>MK Přespolní běh - Mladší žákyně</t>
  </si>
  <si>
    <t>MK Přespolní běh - Starší žákyně</t>
  </si>
  <si>
    <t>MK Skok vysoký - Mladší žáci</t>
  </si>
  <si>
    <t>MK Skok vysoký - Starší žáci</t>
  </si>
  <si>
    <t>MK Skok vysoký - Mladší žákyně</t>
  </si>
  <si>
    <t>MK Skok vysoký - Starší žákyně</t>
  </si>
  <si>
    <t>MK Štafetový běh - Mladší žáci</t>
  </si>
  <si>
    <t>MK Štafetový běh - Starší žáci</t>
  </si>
  <si>
    <t>MK Štafetový běh - Mladší žákyně</t>
  </si>
  <si>
    <t>MK Štafetový běh - Starší žákyně</t>
  </si>
  <si>
    <t>KK Minikopaná - Starší žáci</t>
  </si>
  <si>
    <t>OK Atletický čtyřboj - Mladší žákyně</t>
  </si>
  <si>
    <t>OK Atletický čtyřboj - Mladší žáci</t>
  </si>
  <si>
    <t>OK Atletický čtyřboj - Starší žáci</t>
  </si>
  <si>
    <t>MK Šplh - Starší žáci</t>
  </si>
  <si>
    <t>MK Šplh - Mladší žáci</t>
  </si>
  <si>
    <t>MK Šplh - Mladší žákyně</t>
  </si>
  <si>
    <t>MK Šplh - Starší žákyně</t>
  </si>
  <si>
    <t>OK Přespolní běh - Starší žáci</t>
  </si>
  <si>
    <t>OK Přespolní běh - Mladší žáci</t>
  </si>
  <si>
    <t>14.</t>
  </si>
  <si>
    <t>ZRUŠENO</t>
  </si>
  <si>
    <t>-</t>
  </si>
  <si>
    <t>13.-14.</t>
  </si>
  <si>
    <r>
      <t xml:space="preserve">CELKOVÉ VÝSLEDKY BODOVÁNÍ XX. ROČNÍKU POHÁRU PRIMÁTORA 
STATUTÁRNÍHO MĚSTA KARVINÁ
</t>
    </r>
    <r>
      <rPr>
        <b/>
        <sz val="12"/>
        <rFont val="Arial CE"/>
        <charset val="238"/>
      </rPr>
      <t>období 1. 9. 2023 - 30. 6. 2024</t>
    </r>
  </si>
  <si>
    <t>CELKOVÉ VÝSLEDKY BODOVÁNÍ XX. ROČNÍKU POHÁRU PRIMÁTORA 
STATUTÁRNÍHO MĚSTA KARVINÁ
období 1. 9. 2023 - 30. 6.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</si>
</sst>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  <charset val="238"/>
    </font>
    <font>
      <b/>
      <sz val="16"/>
      <name val="Arial CE"/>
      <charset val="238"/>
    </font>
    <font>
      <b/>
      <sz val="12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26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99FF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0">
    <xf numFmtId="0" fontId="0" fillId="0" borderId="0" xfId="0"/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0" borderId="0" xfId="0" applyAlignment="1">
      <alignment textRotation="90"/>
    </xf>
    <xf numFmtId="14" fontId="3" fillId="3" borderId="3" xfId="0" applyNumberFormat="1" applyFont="1" applyFill="1" applyBorder="1" applyAlignment="1">
      <alignment horizontal="center" vertical="center" textRotation="9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3" borderId="6" xfId="0" applyFont="1" applyFill="1" applyBorder="1" applyAlignment="1">
      <alignment horizontal="center" vertical="center" textRotation="90"/>
    </xf>
    <xf numFmtId="0" fontId="9" fillId="0" borderId="1" xfId="0" applyFont="1" applyBorder="1" applyAlignment="1">
      <alignment horizontal="center"/>
    </xf>
    <xf numFmtId="0" fontId="0" fillId="2" borderId="3" xfId="0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4" borderId="3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7" fillId="0" borderId="1" xfId="0" applyFont="1" applyBorder="1"/>
    <xf numFmtId="0" fontId="7" fillId="0" borderId="2" xfId="0" applyFont="1" applyBorder="1"/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3" fillId="3" borderId="13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vertical="top" wrapText="1"/>
    </xf>
    <xf numFmtId="0" fontId="0" fillId="5" borderId="3" xfId="0" applyFill="1" applyBorder="1"/>
    <xf numFmtId="0" fontId="9" fillId="0" borderId="11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 textRotation="9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1" xfId="0" applyFont="1" applyBorder="1" applyAlignment="1">
      <alignment horizontal="left"/>
    </xf>
    <xf numFmtId="14" fontId="0" fillId="3" borderId="3" xfId="0" applyNumberFormat="1" applyFill="1" applyBorder="1" applyAlignment="1">
      <alignment horizontal="center" textRotation="90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3" borderId="22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vertical="center" wrapText="1"/>
    </xf>
    <xf numFmtId="164" fontId="7" fillId="0" borderId="23" xfId="0" applyNumberFormat="1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7" fillId="0" borderId="23" xfId="0" applyFont="1" applyBorder="1"/>
    <xf numFmtId="164" fontId="0" fillId="0" borderId="20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0" xfId="0" applyNumberFormat="1"/>
    <xf numFmtId="0" fontId="9" fillId="0" borderId="0" xfId="0" applyFont="1" applyAlignment="1">
      <alignment vertical="center"/>
    </xf>
    <xf numFmtId="164" fontId="0" fillId="0" borderId="26" xfId="0" applyNumberFormat="1" applyBorder="1" applyAlignment="1">
      <alignment horizontal="center"/>
    </xf>
    <xf numFmtId="0" fontId="16" fillId="0" borderId="0" xfId="0" applyFont="1" applyAlignment="1">
      <alignment vertical="center"/>
    </xf>
    <xf numFmtId="0" fontId="3" fillId="3" borderId="33" xfId="0" applyFont="1" applyFill="1" applyBorder="1" applyAlignment="1">
      <alignment horizontal="center" vertical="center" textRotation="90" wrapText="1"/>
    </xf>
    <xf numFmtId="0" fontId="13" fillId="0" borderId="0" xfId="0" applyFont="1"/>
    <xf numFmtId="0" fontId="10" fillId="3" borderId="12" xfId="0" applyFont="1" applyFill="1" applyBorder="1" applyAlignment="1">
      <alignment horizontal="center"/>
    </xf>
    <xf numFmtId="0" fontId="10" fillId="3" borderId="35" xfId="0" applyFont="1" applyFill="1" applyBorder="1" applyAlignment="1">
      <alignment horizontal="center"/>
    </xf>
    <xf numFmtId="0" fontId="10" fillId="3" borderId="13" xfId="0" applyFont="1" applyFill="1" applyBorder="1" applyAlignment="1">
      <alignment horizontal="center"/>
    </xf>
    <xf numFmtId="164" fontId="13" fillId="0" borderId="34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7" fillId="0" borderId="30" xfId="0" applyFont="1" applyBorder="1"/>
    <xf numFmtId="164" fontId="13" fillId="0" borderId="30" xfId="0" applyNumberFormat="1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7" fillId="0" borderId="31" xfId="0" applyFont="1" applyBorder="1"/>
    <xf numFmtId="164" fontId="13" fillId="0" borderId="31" xfId="0" applyNumberFormat="1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7" fillId="0" borderId="36" xfId="0" applyFont="1" applyBorder="1"/>
    <xf numFmtId="164" fontId="13" fillId="0" borderId="36" xfId="0" applyNumberFormat="1" applyFont="1" applyBorder="1" applyAlignment="1">
      <alignment horizontal="center"/>
    </xf>
    <xf numFmtId="164" fontId="13" fillId="0" borderId="28" xfId="0" applyNumberFormat="1" applyFont="1" applyBorder="1" applyAlignment="1">
      <alignment horizontal="center"/>
    </xf>
    <xf numFmtId="164" fontId="13" fillId="0" borderId="37" xfId="0" applyNumberFormat="1" applyFont="1" applyBorder="1" applyAlignment="1">
      <alignment horizontal="center"/>
    </xf>
    <xf numFmtId="164" fontId="13" fillId="0" borderId="38" xfId="0" applyNumberFormat="1" applyFont="1" applyBorder="1" applyAlignment="1">
      <alignment horizontal="center"/>
    </xf>
    <xf numFmtId="14" fontId="3" fillId="2" borderId="17" xfId="0" applyNumberFormat="1" applyFont="1" applyFill="1" applyBorder="1" applyAlignment="1">
      <alignment horizontal="center" vertical="center" textRotation="90"/>
    </xf>
    <xf numFmtId="0" fontId="5" fillId="3" borderId="32" xfId="0" applyFont="1" applyFill="1" applyBorder="1" applyAlignment="1">
      <alignment horizontal="center" vertical="center" textRotation="90" wrapText="1"/>
    </xf>
    <xf numFmtId="164" fontId="0" fillId="0" borderId="39" xfId="0" applyNumberFormat="1" applyBorder="1" applyAlignment="1">
      <alignment horizontal="center"/>
    </xf>
    <xf numFmtId="164" fontId="0" fillId="0" borderId="40" xfId="0" applyNumberForma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164" fontId="0" fillId="0" borderId="42" xfId="0" applyNumberFormat="1" applyBorder="1" applyAlignment="1">
      <alignment horizontal="center"/>
    </xf>
    <xf numFmtId="164" fontId="0" fillId="0" borderId="43" xfId="0" applyNumberFormat="1" applyBorder="1" applyAlignment="1">
      <alignment horizontal="center"/>
    </xf>
    <xf numFmtId="164" fontId="8" fillId="2" borderId="4" xfId="0" applyNumberFormat="1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 vertical="center" textRotation="90" wrapText="1"/>
    </xf>
    <xf numFmtId="0" fontId="7" fillId="0" borderId="49" xfId="0" applyFont="1" applyBorder="1"/>
    <xf numFmtId="164" fontId="0" fillId="2" borderId="49" xfId="0" applyNumberFormat="1" applyFill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164" fontId="0" fillId="0" borderId="53" xfId="0" applyNumberFormat="1" applyBorder="1" applyAlignment="1">
      <alignment horizontal="center"/>
    </xf>
    <xf numFmtId="0" fontId="9" fillId="0" borderId="15" xfId="0" applyFon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164" fontId="0" fillId="2" borderId="15" xfId="0" applyNumberFormat="1" applyFill="1" applyBorder="1" applyAlignment="1">
      <alignment horizontal="center"/>
    </xf>
    <xf numFmtId="0" fontId="7" fillId="0" borderId="57" xfId="0" applyFont="1" applyBorder="1"/>
    <xf numFmtId="0" fontId="16" fillId="0" borderId="0" xfId="0" applyFont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/>
    </xf>
    <xf numFmtId="164" fontId="0" fillId="0" borderId="46" xfId="0" applyNumberFormat="1" applyBorder="1" applyAlignment="1">
      <alignment horizontal="center"/>
    </xf>
    <xf numFmtId="164" fontId="0" fillId="0" borderId="58" xfId="0" applyNumberFormat="1" applyBorder="1" applyAlignment="1">
      <alignment horizontal="center"/>
    </xf>
    <xf numFmtId="14" fontId="3" fillId="3" borderId="12" xfId="0" applyNumberFormat="1" applyFont="1" applyFill="1" applyBorder="1" applyAlignment="1">
      <alignment horizontal="center" vertical="center" textRotation="90"/>
    </xf>
    <xf numFmtId="14" fontId="3" fillId="3" borderId="17" xfId="0" applyNumberFormat="1" applyFont="1" applyFill="1" applyBorder="1" applyAlignment="1">
      <alignment horizontal="center" vertical="center" textRotation="90"/>
    </xf>
    <xf numFmtId="14" fontId="3" fillId="3" borderId="21" xfId="0" applyNumberFormat="1" applyFont="1" applyFill="1" applyBorder="1" applyAlignment="1">
      <alignment horizontal="center" vertical="center" textRotation="90"/>
    </xf>
    <xf numFmtId="0" fontId="3" fillId="2" borderId="38" xfId="0" applyFont="1" applyFill="1" applyBorder="1" applyAlignment="1">
      <alignment horizontal="center" vertical="center" textRotation="90" wrapText="1"/>
    </xf>
    <xf numFmtId="0" fontId="3" fillId="2" borderId="33" xfId="0" applyFont="1" applyFill="1" applyBorder="1" applyAlignment="1">
      <alignment horizontal="center" vertical="center" textRotation="90" wrapText="1"/>
    </xf>
    <xf numFmtId="14" fontId="3" fillId="0" borderId="0" xfId="0" applyNumberFormat="1" applyFont="1" applyAlignment="1">
      <alignment horizontal="center" vertical="center" textRotation="90"/>
    </xf>
    <xf numFmtId="0" fontId="3" fillId="0" borderId="0" xfId="0" applyFont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164" fontId="0" fillId="0" borderId="0" xfId="0" applyNumberFormat="1" applyAlignment="1">
      <alignment horizontal="center"/>
    </xf>
    <xf numFmtId="164" fontId="13" fillId="0" borderId="0" xfId="0" applyNumberFormat="1" applyFont="1" applyAlignment="1">
      <alignment horizontal="center"/>
    </xf>
    <xf numFmtId="164" fontId="0" fillId="4" borderId="45" xfId="0" applyNumberFormat="1" applyFill="1" applyBorder="1" applyAlignment="1">
      <alignment horizontal="center"/>
    </xf>
    <xf numFmtId="164" fontId="0" fillId="4" borderId="46" xfId="0" applyNumberFormat="1" applyFill="1" applyBorder="1" applyAlignment="1">
      <alignment horizontal="center"/>
    </xf>
    <xf numFmtId="164" fontId="0" fillId="4" borderId="58" xfId="0" applyNumberFormat="1" applyFill="1" applyBorder="1" applyAlignment="1">
      <alignment horizontal="center"/>
    </xf>
    <xf numFmtId="0" fontId="3" fillId="2" borderId="19" xfId="0" applyFont="1" applyFill="1" applyBorder="1" applyAlignment="1">
      <alignment horizontal="center" vertical="center" textRotation="90" wrapText="1"/>
    </xf>
    <xf numFmtId="0" fontId="6" fillId="3" borderId="59" xfId="0" applyFont="1" applyFill="1" applyBorder="1" applyAlignment="1">
      <alignment horizontal="center" vertical="center" textRotation="90" wrapText="1"/>
    </xf>
    <xf numFmtId="164" fontId="0" fillId="0" borderId="54" xfId="0" applyNumberFormat="1" applyBorder="1" applyAlignment="1">
      <alignment horizontal="center"/>
    </xf>
    <xf numFmtId="164" fontId="0" fillId="0" borderId="44" xfId="0" applyNumberFormat="1" applyBorder="1" applyAlignment="1">
      <alignment horizontal="center"/>
    </xf>
    <xf numFmtId="0" fontId="5" fillId="3" borderId="15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3" borderId="60" xfId="0" applyFont="1" applyFill="1" applyBorder="1" applyAlignment="1">
      <alignment horizontal="center" vertical="center" textRotation="90" wrapText="1"/>
    </xf>
    <xf numFmtId="0" fontId="3" fillId="3" borderId="55" xfId="0" applyFont="1" applyFill="1" applyBorder="1" applyAlignment="1">
      <alignment horizontal="center" vertical="center" textRotation="90" wrapText="1"/>
    </xf>
    <xf numFmtId="0" fontId="3" fillId="2" borderId="32" xfId="0" applyFont="1" applyFill="1" applyBorder="1" applyAlignment="1">
      <alignment horizontal="center" vertical="center" textRotation="90" wrapText="1"/>
    </xf>
    <xf numFmtId="14" fontId="3" fillId="3" borderId="3" xfId="0" applyNumberFormat="1" applyFont="1" applyFill="1" applyBorder="1" applyAlignment="1">
      <alignment horizontal="center" vertical="center" textRotation="90" wrapText="1"/>
    </xf>
    <xf numFmtId="14" fontId="3" fillId="2" borderId="19" xfId="0" applyNumberFormat="1" applyFont="1" applyFill="1" applyBorder="1" applyAlignment="1">
      <alignment horizontal="center" vertical="center" textRotation="90" wrapText="1"/>
    </xf>
    <xf numFmtId="0" fontId="5" fillId="3" borderId="33" xfId="0" applyFont="1" applyFill="1" applyBorder="1" applyAlignment="1">
      <alignment horizontal="center" vertical="center" textRotation="90" wrapText="1"/>
    </xf>
    <xf numFmtId="14" fontId="3" fillId="2" borderId="3" xfId="0" applyNumberFormat="1" applyFont="1" applyFill="1" applyBorder="1" applyAlignment="1">
      <alignment horizontal="center" vertical="center" textRotation="90"/>
    </xf>
    <xf numFmtId="0" fontId="3" fillId="2" borderId="15" xfId="0" applyFont="1" applyFill="1" applyBorder="1" applyAlignment="1">
      <alignment horizontal="center" vertical="center" textRotation="90" wrapText="1"/>
    </xf>
    <xf numFmtId="164" fontId="0" fillId="4" borderId="52" xfId="0" applyNumberFormat="1" applyFill="1" applyBorder="1" applyAlignment="1">
      <alignment horizontal="center"/>
    </xf>
    <xf numFmtId="164" fontId="0" fillId="4" borderId="47" xfId="0" applyNumberFormat="1" applyFill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4" fontId="3" fillId="4" borderId="22" xfId="0" applyNumberFormat="1" applyFont="1" applyFill="1" applyBorder="1" applyAlignment="1">
      <alignment horizontal="center" vertical="center" textRotation="90"/>
    </xf>
    <xf numFmtId="0" fontId="3" fillId="3" borderId="32" xfId="0" applyFont="1" applyFill="1" applyBorder="1" applyAlignment="1">
      <alignment horizontal="center" vertical="center" textRotation="90" wrapText="1"/>
    </xf>
    <xf numFmtId="0" fontId="3" fillId="3" borderId="38" xfId="0" applyFont="1" applyFill="1" applyBorder="1" applyAlignment="1">
      <alignment horizontal="center" vertical="center" textRotation="90" wrapText="1"/>
    </xf>
    <xf numFmtId="164" fontId="0" fillId="0" borderId="50" xfId="0" applyNumberForma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164" fontId="0" fillId="0" borderId="55" xfId="0" applyNumberFormat="1" applyBorder="1" applyAlignment="1">
      <alignment horizontal="center"/>
    </xf>
    <xf numFmtId="0" fontId="7" fillId="0" borderId="25" xfId="0" applyFont="1" applyBorder="1"/>
    <xf numFmtId="0" fontId="7" fillId="0" borderId="20" xfId="0" applyFont="1" applyBorder="1"/>
    <xf numFmtId="0" fontId="7" fillId="0" borderId="20" xfId="0" applyFont="1" applyBorder="1" applyAlignment="1">
      <alignment horizontal="left"/>
    </xf>
    <xf numFmtId="0" fontId="7" fillId="0" borderId="56" xfId="0" applyFont="1" applyBorder="1"/>
    <xf numFmtId="0" fontId="4" fillId="3" borderId="62" xfId="0" applyFont="1" applyFill="1" applyBorder="1" applyAlignment="1">
      <alignment vertical="top" wrapText="1"/>
    </xf>
    <xf numFmtId="164" fontId="7" fillId="0" borderId="11" xfId="0" applyNumberFormat="1" applyFont="1" applyBorder="1" applyAlignment="1">
      <alignment horizontal="center"/>
    </xf>
    <xf numFmtId="0" fontId="5" fillId="3" borderId="22" xfId="0" applyFont="1" applyFill="1" applyBorder="1" applyAlignment="1">
      <alignment horizontal="center" vertical="center" textRotation="90" wrapText="1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2" borderId="16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3" fillId="6" borderId="3" xfId="0" applyFont="1" applyFill="1" applyBorder="1" applyAlignment="1">
      <alignment horizontal="center" vertical="center" textRotation="90" wrapText="1"/>
    </xf>
    <xf numFmtId="0" fontId="3" fillId="6" borderId="16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14" fontId="3" fillId="2" borderId="16" xfId="0" applyNumberFormat="1" applyFont="1" applyFill="1" applyBorder="1" applyAlignment="1">
      <alignment horizontal="center" vertical="center" textRotation="90"/>
    </xf>
    <xf numFmtId="164" fontId="0" fillId="0" borderId="32" xfId="0" applyNumberFormat="1" applyBorder="1" applyAlignment="1">
      <alignment horizontal="center"/>
    </xf>
    <xf numFmtId="164" fontId="7" fillId="0" borderId="15" xfId="0" applyNumberFormat="1" applyFont="1" applyBorder="1" applyAlignment="1">
      <alignment horizontal="center"/>
    </xf>
    <xf numFmtId="0" fontId="5" fillId="3" borderId="17" xfId="0" applyFont="1" applyFill="1" applyBorder="1" applyAlignment="1">
      <alignment horizontal="center" vertical="center" textRotation="90" wrapText="1"/>
    </xf>
    <xf numFmtId="164" fontId="0" fillId="0" borderId="33" xfId="0" applyNumberFormat="1" applyBorder="1" applyAlignment="1">
      <alignment horizontal="center"/>
    </xf>
    <xf numFmtId="14" fontId="3" fillId="3" borderId="22" xfId="0" applyNumberFormat="1" applyFont="1" applyFill="1" applyBorder="1" applyAlignment="1">
      <alignment horizontal="center" vertical="center" textRotation="90"/>
    </xf>
    <xf numFmtId="14" fontId="3" fillId="3" borderId="13" xfId="0" applyNumberFormat="1" applyFont="1" applyFill="1" applyBorder="1" applyAlignment="1">
      <alignment horizontal="center" vertical="center" textRotation="90"/>
    </xf>
    <xf numFmtId="14" fontId="3" fillId="2" borderId="13" xfId="0" applyNumberFormat="1" applyFont="1" applyFill="1" applyBorder="1" applyAlignment="1">
      <alignment horizontal="center" vertical="center" textRotation="90"/>
    </xf>
    <xf numFmtId="14" fontId="3" fillId="6" borderId="3" xfId="0" applyNumberFormat="1" applyFont="1" applyFill="1" applyBorder="1" applyAlignment="1">
      <alignment horizontal="center" vertical="center" textRotation="90"/>
    </xf>
    <xf numFmtId="14" fontId="3" fillId="6" borderId="16" xfId="0" applyNumberFormat="1" applyFont="1" applyFill="1" applyBorder="1" applyAlignment="1">
      <alignment horizontal="center" vertical="center" textRotation="90"/>
    </xf>
    <xf numFmtId="14" fontId="3" fillId="4" borderId="21" xfId="0" applyNumberFormat="1" applyFont="1" applyFill="1" applyBorder="1" applyAlignment="1">
      <alignment horizontal="center" vertical="center" textRotation="90"/>
    </xf>
    <xf numFmtId="0" fontId="0" fillId="3" borderId="3" xfId="0" applyFill="1" applyBorder="1" applyAlignment="1">
      <alignment horizontal="center" textRotation="90"/>
    </xf>
    <xf numFmtId="164" fontId="0" fillId="0" borderId="45" xfId="0" applyNumberFormat="1" applyBorder="1" applyAlignment="1">
      <alignment horizontal="center"/>
    </xf>
    <xf numFmtId="14" fontId="3" fillId="3" borderId="12" xfId="0" applyNumberFormat="1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textRotation="90" wrapText="1"/>
    </xf>
    <xf numFmtId="164" fontId="0" fillId="0" borderId="63" xfId="0" applyNumberFormat="1" applyBorder="1" applyAlignment="1">
      <alignment horizontal="center"/>
    </xf>
    <xf numFmtId="164" fontId="0" fillId="0" borderId="61" xfId="0" applyNumberFormat="1" applyBorder="1" applyAlignment="1">
      <alignment horizontal="center"/>
    </xf>
    <xf numFmtId="164" fontId="0" fillId="0" borderId="60" xfId="0" applyNumberFormat="1" applyBorder="1" applyAlignment="1">
      <alignment horizontal="center"/>
    </xf>
    <xf numFmtId="164" fontId="0" fillId="0" borderId="64" xfId="0" applyNumberFormat="1" applyBorder="1" applyAlignment="1">
      <alignment horizontal="center"/>
    </xf>
    <xf numFmtId="14" fontId="3" fillId="7" borderId="3" xfId="0" applyNumberFormat="1" applyFont="1" applyFill="1" applyBorder="1" applyAlignment="1">
      <alignment horizontal="center" vertical="center" textRotation="90"/>
    </xf>
    <xf numFmtId="0" fontId="3" fillId="7" borderId="3" xfId="0" applyFont="1" applyFill="1" applyBorder="1" applyAlignment="1">
      <alignment horizontal="center" vertical="center" textRotation="90" wrapText="1"/>
    </xf>
    <xf numFmtId="0" fontId="0" fillId="7" borderId="3" xfId="0" applyFill="1" applyBorder="1"/>
    <xf numFmtId="164" fontId="13" fillId="2" borderId="25" xfId="0" applyNumberFormat="1" applyFont="1" applyFill="1" applyBorder="1" applyAlignment="1">
      <alignment horizontal="center"/>
    </xf>
    <xf numFmtId="164" fontId="13" fillId="2" borderId="20" xfId="0" applyNumberFormat="1" applyFont="1" applyFill="1" applyBorder="1" applyAlignment="1">
      <alignment horizontal="center"/>
    </xf>
    <xf numFmtId="164" fontId="13" fillId="2" borderId="48" xfId="0" applyNumberFormat="1" applyFont="1" applyFill="1" applyBorder="1" applyAlignment="1">
      <alignment horizontal="center"/>
    </xf>
    <xf numFmtId="164" fontId="13" fillId="2" borderId="18" xfId="0" applyNumberFormat="1" applyFont="1" applyFill="1" applyBorder="1" applyAlignment="1">
      <alignment horizontal="center"/>
    </xf>
    <xf numFmtId="164" fontId="13" fillId="2" borderId="11" xfId="0" applyNumberFormat="1" applyFont="1" applyFill="1" applyBorder="1" applyAlignment="1">
      <alignment horizontal="center"/>
    </xf>
    <xf numFmtId="164" fontId="13" fillId="2" borderId="1" xfId="0" applyNumberFormat="1" applyFont="1" applyFill="1" applyBorder="1" applyAlignment="1">
      <alignment horizontal="center"/>
    </xf>
    <xf numFmtId="164" fontId="13" fillId="2" borderId="2" xfId="0" applyNumberFormat="1" applyFont="1" applyFill="1" applyBorder="1" applyAlignment="1">
      <alignment horizontal="center"/>
    </xf>
    <xf numFmtId="164" fontId="13" fillId="2" borderId="9" xfId="0" applyNumberFormat="1" applyFont="1" applyFill="1" applyBorder="1" applyAlignment="1">
      <alignment horizontal="center"/>
    </xf>
    <xf numFmtId="164" fontId="13" fillId="2" borderId="4" xfId="0" applyNumberFormat="1" applyFont="1" applyFill="1" applyBorder="1" applyAlignment="1">
      <alignment horizontal="center"/>
    </xf>
    <xf numFmtId="164" fontId="13" fillId="2" borderId="50" xfId="0" applyNumberFormat="1" applyFont="1" applyFill="1" applyBorder="1" applyAlignment="1">
      <alignment horizontal="center"/>
    </xf>
    <xf numFmtId="164" fontId="13" fillId="2" borderId="5" xfId="0" applyNumberFormat="1" applyFont="1" applyFill="1" applyBorder="1" applyAlignment="1">
      <alignment horizontal="center"/>
    </xf>
    <xf numFmtId="164" fontId="13" fillId="2" borderId="10" xfId="0" applyNumberFormat="1" applyFont="1" applyFill="1" applyBorder="1" applyAlignment="1">
      <alignment horizontal="center"/>
    </xf>
    <xf numFmtId="164" fontId="13" fillId="2" borderId="7" xfId="0" applyNumberFormat="1" applyFont="1" applyFill="1" applyBorder="1" applyAlignment="1">
      <alignment horizontal="center"/>
    </xf>
    <xf numFmtId="164" fontId="13" fillId="2" borderId="51" xfId="0" applyNumberFormat="1" applyFont="1" applyFill="1" applyBorder="1" applyAlignment="1">
      <alignment horizontal="center"/>
    </xf>
    <xf numFmtId="164" fontId="13" fillId="2" borderId="8" xfId="0" applyNumberFormat="1" applyFont="1" applyFill="1" applyBorder="1" applyAlignment="1">
      <alignment horizontal="center"/>
    </xf>
    <xf numFmtId="164" fontId="13" fillId="6" borderId="11" xfId="0" applyNumberFormat="1" applyFont="1" applyFill="1" applyBorder="1" applyAlignment="1">
      <alignment horizontal="center"/>
    </xf>
    <xf numFmtId="164" fontId="13" fillId="6" borderId="1" xfId="0" applyNumberFormat="1" applyFont="1" applyFill="1" applyBorder="1" applyAlignment="1">
      <alignment horizontal="center"/>
    </xf>
    <xf numFmtId="164" fontId="13" fillId="6" borderId="15" xfId="0" applyNumberFormat="1" applyFont="1" applyFill="1" applyBorder="1" applyAlignment="1">
      <alignment horizontal="center"/>
    </xf>
    <xf numFmtId="164" fontId="13" fillId="6" borderId="63" xfId="0" applyNumberFormat="1" applyFont="1" applyFill="1" applyBorder="1" applyAlignment="1">
      <alignment horizontal="center"/>
    </xf>
    <xf numFmtId="164" fontId="13" fillId="6" borderId="61" xfId="0" applyNumberFormat="1" applyFont="1" applyFill="1" applyBorder="1" applyAlignment="1">
      <alignment horizontal="center"/>
    </xf>
    <xf numFmtId="164" fontId="13" fillId="6" borderId="60" xfId="0" applyNumberFormat="1" applyFont="1" applyFill="1" applyBorder="1" applyAlignment="1">
      <alignment horizontal="center"/>
    </xf>
    <xf numFmtId="164" fontId="13" fillId="2" borderId="15" xfId="0" applyNumberFormat="1" applyFont="1" applyFill="1" applyBorder="1" applyAlignment="1">
      <alignment horizontal="center"/>
    </xf>
    <xf numFmtId="164" fontId="13" fillId="2" borderId="56" xfId="0" applyNumberFormat="1" applyFont="1" applyFill="1" applyBorder="1" applyAlignment="1">
      <alignment horizontal="center"/>
    </xf>
    <xf numFmtId="164" fontId="13" fillId="7" borderId="11" xfId="0" applyNumberFormat="1" applyFont="1" applyFill="1" applyBorder="1" applyAlignment="1">
      <alignment horizontal="center"/>
    </xf>
    <xf numFmtId="164" fontId="13" fillId="7" borderId="1" xfId="0" applyNumberFormat="1" applyFont="1" applyFill="1" applyBorder="1" applyAlignment="1">
      <alignment horizontal="center"/>
    </xf>
    <xf numFmtId="164" fontId="13" fillId="7" borderId="1" xfId="0" quotePrefix="1" applyNumberFormat="1" applyFont="1" applyFill="1" applyBorder="1" applyAlignment="1">
      <alignment horizontal="center"/>
    </xf>
    <xf numFmtId="164" fontId="13" fillId="7" borderId="15" xfId="0" applyNumberFormat="1" applyFont="1" applyFill="1" applyBorder="1" applyAlignment="1">
      <alignment horizontal="center"/>
    </xf>
    <xf numFmtId="0" fontId="0" fillId="0" borderId="29" xfId="0" applyBorder="1" applyAlignment="1">
      <alignment horizontal="left" indent="1"/>
    </xf>
    <xf numFmtId="0" fontId="0" fillId="0" borderId="0" xfId="0" applyAlignment="1">
      <alignment horizontal="left" indent="1"/>
    </xf>
    <xf numFmtId="0" fontId="13" fillId="0" borderId="29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6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14" fontId="3" fillId="2" borderId="19" xfId="0" applyNumberFormat="1" applyFont="1" applyFill="1" applyBorder="1" applyAlignment="1">
      <alignment horizontal="center" vertical="center" textRotation="90"/>
    </xf>
    <xf numFmtId="14" fontId="3" fillId="2" borderId="16" xfId="0" applyNumberFormat="1" applyFont="1" applyFill="1" applyBorder="1" applyAlignment="1">
      <alignment horizontal="center" vertical="center" textRotation="90"/>
    </xf>
    <xf numFmtId="14" fontId="3" fillId="0" borderId="0" xfId="0" applyNumberFormat="1" applyFont="1" applyAlignment="1">
      <alignment horizontal="center" vertical="center" textRotation="90"/>
    </xf>
    <xf numFmtId="0" fontId="1" fillId="0" borderId="0" xfId="0" applyFont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14" fontId="3" fillId="3" borderId="19" xfId="0" applyNumberFormat="1" applyFont="1" applyFill="1" applyBorder="1" applyAlignment="1">
      <alignment horizontal="center" vertical="center" textRotation="90" wrapText="1"/>
    </xf>
    <xf numFmtId="14" fontId="3" fillId="3" borderId="16" xfId="0" applyNumberFormat="1" applyFont="1" applyFill="1" applyBorder="1" applyAlignment="1">
      <alignment horizontal="center" vertical="center" textRotation="90" wrapText="1"/>
    </xf>
    <xf numFmtId="14" fontId="3" fillId="3" borderId="21" xfId="0" applyNumberFormat="1" applyFont="1" applyFill="1" applyBorder="1" applyAlignment="1">
      <alignment horizontal="center" vertical="center" textRotation="90" wrapText="1"/>
    </xf>
    <xf numFmtId="14" fontId="3" fillId="3" borderId="19" xfId="0" applyNumberFormat="1" applyFont="1" applyFill="1" applyBorder="1" applyAlignment="1">
      <alignment horizontal="center" vertical="center" textRotation="90"/>
    </xf>
    <xf numFmtId="14" fontId="3" fillId="3" borderId="16" xfId="0" applyNumberFormat="1" applyFont="1" applyFill="1" applyBorder="1" applyAlignment="1">
      <alignment horizontal="center" vertical="center" textRotation="90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12" fillId="3" borderId="1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99FF"/>
      <color rgb="FFCCFFFF"/>
      <color rgb="FF66FFFF"/>
      <color rgb="FF00FFFF"/>
      <color rgb="FF99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B1:BF29"/>
  <sheetViews>
    <sheetView tabSelected="1" zoomScale="85" zoomScaleNormal="85" workbookViewId="0">
      <pane xSplit="3" topLeftCell="D1" activePane="topRight" state="frozen"/>
      <selection activeCell="A4" sqref="A4"/>
      <selection pane="topRight" activeCell="B3" sqref="B3"/>
    </sheetView>
  </sheetViews>
  <sheetFormatPr defaultRowHeight="12.75" x14ac:dyDescent="0.2"/>
  <cols>
    <col min="1" max="1" width="4.42578125" customWidth="1"/>
    <col min="3" max="3" width="22.7109375" customWidth="1"/>
    <col min="4" max="11" width="4.5703125" customWidth="1"/>
    <col min="12" max="13" width="4.5703125" bestFit="1" customWidth="1"/>
    <col min="14" max="16" width="4.5703125" customWidth="1"/>
    <col min="17" max="18" width="4.5703125" bestFit="1" customWidth="1"/>
    <col min="19" max="19" width="4.5703125" customWidth="1"/>
    <col min="20" max="21" width="4.5703125" bestFit="1" customWidth="1"/>
    <col min="22" max="26" width="4.5703125" customWidth="1"/>
    <col min="27" max="28" width="4.5703125" bestFit="1" customWidth="1"/>
    <col min="29" max="35" width="4.5703125" customWidth="1"/>
    <col min="36" max="36" width="5.7109375" bestFit="1" customWidth="1"/>
    <col min="37" max="51" width="4.5703125" customWidth="1"/>
    <col min="52" max="53" width="5.7109375" customWidth="1"/>
    <col min="54" max="54" width="7.140625" bestFit="1" customWidth="1"/>
    <col min="55" max="57" width="5.7109375" customWidth="1"/>
    <col min="58" max="58" width="9.28515625" bestFit="1" customWidth="1"/>
  </cols>
  <sheetData>
    <row r="1" spans="2:58" ht="4.5" customHeight="1" x14ac:dyDescent="0.2"/>
    <row r="2" spans="2:58" ht="67.5" customHeight="1" x14ac:dyDescent="0.2">
      <c r="B2" s="204" t="s">
        <v>117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  <c r="AI2" s="204"/>
      <c r="AJ2" s="204"/>
      <c r="AK2" s="204"/>
      <c r="AL2" s="204"/>
      <c r="AM2" s="204"/>
      <c r="AN2" s="204"/>
      <c r="AO2" s="204"/>
      <c r="AP2" s="204"/>
      <c r="AQ2" s="204"/>
      <c r="AR2" s="204"/>
      <c r="AS2" s="204"/>
      <c r="AT2" s="204"/>
      <c r="AU2" s="204"/>
      <c r="AV2" s="204"/>
      <c r="AW2" s="204"/>
      <c r="AX2" s="204"/>
      <c r="AY2" s="204"/>
      <c r="AZ2" s="204"/>
      <c r="BA2" s="39"/>
      <c r="BB2" s="39"/>
      <c r="BC2" s="39"/>
      <c r="BD2" s="39"/>
      <c r="BE2" s="39"/>
      <c r="BF2" s="39"/>
    </row>
    <row r="3" spans="2:58" ht="4.5" customHeight="1" thickBot="1" x14ac:dyDescent="0.25"/>
    <row r="4" spans="2:58" s="3" customFormat="1" ht="69.75" customHeight="1" thickBot="1" x14ac:dyDescent="0.25">
      <c r="B4" s="205" t="s">
        <v>32</v>
      </c>
      <c r="C4" s="206"/>
      <c r="D4" s="207">
        <v>44830</v>
      </c>
      <c r="E4" s="209"/>
      <c r="F4" s="207">
        <v>45230</v>
      </c>
      <c r="G4" s="208"/>
      <c r="H4" s="201">
        <v>45204</v>
      </c>
      <c r="I4" s="202"/>
      <c r="J4" s="207">
        <v>45272</v>
      </c>
      <c r="K4" s="208"/>
      <c r="L4" s="150">
        <v>45237</v>
      </c>
      <c r="M4" s="151">
        <v>45358</v>
      </c>
      <c r="N4" s="145" t="s">
        <v>115</v>
      </c>
      <c r="O4" s="145" t="s">
        <v>115</v>
      </c>
      <c r="P4" s="94">
        <v>45377</v>
      </c>
      <c r="Q4" s="151">
        <v>45378</v>
      </c>
      <c r="R4" s="152" t="s">
        <v>115</v>
      </c>
      <c r="S4" s="71" t="s">
        <v>115</v>
      </c>
      <c r="T4" s="158">
        <v>45392</v>
      </c>
      <c r="U4" s="151">
        <v>45393</v>
      </c>
      <c r="V4" s="210">
        <v>45414</v>
      </c>
      <c r="W4" s="211"/>
      <c r="X4" s="153" t="s">
        <v>115</v>
      </c>
      <c r="Y4" s="154">
        <v>45414</v>
      </c>
      <c r="Z4" s="164" t="s">
        <v>115</v>
      </c>
      <c r="AA4" s="210">
        <v>45441</v>
      </c>
      <c r="AB4" s="211"/>
      <c r="AC4" s="201" t="s">
        <v>115</v>
      </c>
      <c r="AD4" s="202"/>
      <c r="AE4" s="207">
        <v>45422</v>
      </c>
      <c r="AF4" s="208"/>
      <c r="AG4" s="201">
        <v>45435</v>
      </c>
      <c r="AH4" s="202"/>
      <c r="AI4" s="155">
        <v>45456</v>
      </c>
      <c r="AJ4" s="156"/>
      <c r="AK4" s="97"/>
      <c r="AM4" s="97"/>
      <c r="AN4" s="97"/>
      <c r="AO4" s="97"/>
      <c r="AP4" s="97"/>
      <c r="AU4" s="97"/>
      <c r="AV4" s="97"/>
      <c r="AW4" s="203"/>
      <c r="AX4" s="203"/>
    </row>
    <row r="5" spans="2:58" ht="149.25" thickBot="1" x14ac:dyDescent="0.25">
      <c r="B5" s="32" t="s">
        <v>61</v>
      </c>
      <c r="C5" s="133" t="s">
        <v>0</v>
      </c>
      <c r="D5" s="140" t="s">
        <v>91</v>
      </c>
      <c r="E5" s="148" t="s">
        <v>92</v>
      </c>
      <c r="F5" s="140" t="s">
        <v>108</v>
      </c>
      <c r="G5" s="136" t="s">
        <v>107</v>
      </c>
      <c r="H5" s="137" t="s">
        <v>112</v>
      </c>
      <c r="I5" s="137" t="s">
        <v>111</v>
      </c>
      <c r="J5" s="140" t="s">
        <v>95</v>
      </c>
      <c r="K5" s="136" t="s">
        <v>96</v>
      </c>
      <c r="L5" s="135" t="s">
        <v>38</v>
      </c>
      <c r="M5" s="136" t="s">
        <v>39</v>
      </c>
      <c r="N5" s="137" t="s">
        <v>37</v>
      </c>
      <c r="O5" s="137" t="s">
        <v>48</v>
      </c>
      <c r="P5" s="135" t="s">
        <v>82</v>
      </c>
      <c r="Q5" s="136" t="s">
        <v>83</v>
      </c>
      <c r="R5" s="138" t="s">
        <v>80</v>
      </c>
      <c r="S5" s="139" t="s">
        <v>57</v>
      </c>
      <c r="T5" s="140" t="s">
        <v>84</v>
      </c>
      <c r="U5" s="136" t="s">
        <v>79</v>
      </c>
      <c r="V5" s="140" t="s">
        <v>99</v>
      </c>
      <c r="W5" s="159" t="s">
        <v>100</v>
      </c>
      <c r="X5" s="141" t="s">
        <v>86</v>
      </c>
      <c r="Y5" s="142" t="s">
        <v>59</v>
      </c>
      <c r="Z5" s="165" t="s">
        <v>103</v>
      </c>
      <c r="AA5" s="38" t="s">
        <v>40</v>
      </c>
      <c r="AB5" s="28" t="s">
        <v>41</v>
      </c>
      <c r="AC5" s="105" t="s">
        <v>75</v>
      </c>
      <c r="AD5" s="37" t="s">
        <v>76</v>
      </c>
      <c r="AE5" s="140" t="s">
        <v>87</v>
      </c>
      <c r="AF5" s="143" t="s">
        <v>88</v>
      </c>
      <c r="AG5" s="105" t="s">
        <v>105</v>
      </c>
      <c r="AH5" s="37" t="s">
        <v>106</v>
      </c>
      <c r="AI5" s="79" t="s">
        <v>46</v>
      </c>
      <c r="AJ5" s="144" t="s">
        <v>33</v>
      </c>
      <c r="AK5" s="98"/>
      <c r="AM5" s="98"/>
      <c r="AN5" s="98"/>
      <c r="AO5" s="98"/>
      <c r="AP5" s="98"/>
      <c r="AU5" s="98"/>
      <c r="AV5" s="98"/>
      <c r="AW5" s="99"/>
      <c r="AX5" s="99"/>
    </row>
    <row r="6" spans="2:58" x14ac:dyDescent="0.2">
      <c r="B6" s="31" t="s">
        <v>1</v>
      </c>
      <c r="C6" s="129" t="s">
        <v>70</v>
      </c>
      <c r="D6" s="25">
        <v>14</v>
      </c>
      <c r="E6" s="73">
        <v>11</v>
      </c>
      <c r="F6" s="25">
        <v>9</v>
      </c>
      <c r="G6" s="26">
        <v>11</v>
      </c>
      <c r="H6" s="27">
        <v>5</v>
      </c>
      <c r="I6" s="27">
        <v>5</v>
      </c>
      <c r="J6" s="25">
        <v>14</v>
      </c>
      <c r="K6" s="26">
        <v>14</v>
      </c>
      <c r="L6" s="76">
        <v>10</v>
      </c>
      <c r="M6" s="26">
        <v>8.5</v>
      </c>
      <c r="N6" s="27" t="s">
        <v>115</v>
      </c>
      <c r="O6" s="27" t="s">
        <v>115</v>
      </c>
      <c r="P6" s="157">
        <v>14</v>
      </c>
      <c r="Q6" s="26">
        <v>12</v>
      </c>
      <c r="R6" s="171" t="s">
        <v>115</v>
      </c>
      <c r="S6" s="167" t="s">
        <v>115</v>
      </c>
      <c r="T6" s="25">
        <v>14</v>
      </c>
      <c r="U6" s="26">
        <v>12</v>
      </c>
      <c r="V6" s="25">
        <v>14</v>
      </c>
      <c r="W6" s="160">
        <v>12</v>
      </c>
      <c r="X6" s="182" t="s">
        <v>115</v>
      </c>
      <c r="Y6" s="185">
        <v>5</v>
      </c>
      <c r="Z6" s="190" t="s">
        <v>115</v>
      </c>
      <c r="AA6" s="76">
        <v>14</v>
      </c>
      <c r="AB6" s="26">
        <v>12</v>
      </c>
      <c r="AC6" s="171" t="s">
        <v>115</v>
      </c>
      <c r="AD6" s="171" t="s">
        <v>115</v>
      </c>
      <c r="AE6" s="25">
        <v>12</v>
      </c>
      <c r="AF6" s="26">
        <v>14</v>
      </c>
      <c r="AG6" s="27">
        <v>5</v>
      </c>
      <c r="AH6" s="27">
        <v>0</v>
      </c>
      <c r="AI6" s="102">
        <v>28</v>
      </c>
      <c r="AJ6" s="134">
        <f t="shared" ref="AJ6:AJ19" si="0">SUM(D6:AI6)</f>
        <v>269.5</v>
      </c>
      <c r="AK6" s="100"/>
      <c r="AM6" s="100"/>
      <c r="AN6" s="100"/>
      <c r="AO6" s="100"/>
      <c r="AP6" s="100"/>
      <c r="AU6" s="100"/>
      <c r="AV6" s="100"/>
      <c r="AW6" s="100"/>
      <c r="AX6" s="100"/>
      <c r="BA6" s="10"/>
      <c r="BB6" s="48"/>
    </row>
    <row r="7" spans="2:58" x14ac:dyDescent="0.2">
      <c r="B7" s="8" t="s">
        <v>2</v>
      </c>
      <c r="C7" s="130" t="s">
        <v>64</v>
      </c>
      <c r="D7" s="19">
        <v>11</v>
      </c>
      <c r="E7" s="74">
        <v>12</v>
      </c>
      <c r="F7" s="19">
        <v>12</v>
      </c>
      <c r="G7" s="21">
        <v>10</v>
      </c>
      <c r="H7" s="1">
        <v>0</v>
      </c>
      <c r="I7" s="1">
        <v>0</v>
      </c>
      <c r="J7" s="19">
        <v>9</v>
      </c>
      <c r="K7" s="21">
        <v>8</v>
      </c>
      <c r="L7" s="77">
        <v>14</v>
      </c>
      <c r="M7" s="21">
        <v>14</v>
      </c>
      <c r="N7" s="1" t="s">
        <v>115</v>
      </c>
      <c r="O7" s="1" t="s">
        <v>115</v>
      </c>
      <c r="P7" s="90">
        <v>11</v>
      </c>
      <c r="Q7" s="21">
        <v>8.5</v>
      </c>
      <c r="R7" s="172" t="s">
        <v>115</v>
      </c>
      <c r="S7" s="168" t="s">
        <v>115</v>
      </c>
      <c r="T7" s="19">
        <v>6.5</v>
      </c>
      <c r="U7" s="21">
        <v>10</v>
      </c>
      <c r="V7" s="19">
        <v>12</v>
      </c>
      <c r="W7" s="161">
        <v>8</v>
      </c>
      <c r="X7" s="183" t="s">
        <v>115</v>
      </c>
      <c r="Y7" s="186">
        <v>0</v>
      </c>
      <c r="Z7" s="191" t="s">
        <v>115</v>
      </c>
      <c r="AA7" s="77">
        <v>11</v>
      </c>
      <c r="AB7" s="21">
        <v>14</v>
      </c>
      <c r="AC7" s="172" t="s">
        <v>115</v>
      </c>
      <c r="AD7" s="172" t="s">
        <v>115</v>
      </c>
      <c r="AE7" s="19">
        <v>14</v>
      </c>
      <c r="AF7" s="21">
        <v>11</v>
      </c>
      <c r="AG7" s="1">
        <v>0</v>
      </c>
      <c r="AH7" s="1">
        <v>0</v>
      </c>
      <c r="AI7" s="103">
        <v>24</v>
      </c>
      <c r="AJ7" s="134">
        <f t="shared" si="0"/>
        <v>220</v>
      </c>
      <c r="AK7" s="100"/>
      <c r="AM7" s="100"/>
      <c r="AN7" s="100"/>
      <c r="AO7" s="100"/>
      <c r="AP7" s="100"/>
      <c r="AU7" s="100"/>
      <c r="AV7" s="100"/>
      <c r="AW7" s="100"/>
      <c r="AX7" s="100"/>
      <c r="BB7" s="48"/>
    </row>
    <row r="8" spans="2:58" x14ac:dyDescent="0.2">
      <c r="B8" s="8" t="s">
        <v>3</v>
      </c>
      <c r="C8" s="130" t="s">
        <v>67</v>
      </c>
      <c r="D8" s="19">
        <v>7</v>
      </c>
      <c r="E8" s="74">
        <v>14</v>
      </c>
      <c r="F8" s="19">
        <v>7</v>
      </c>
      <c r="G8" s="21">
        <v>14</v>
      </c>
      <c r="H8" s="1">
        <v>0</v>
      </c>
      <c r="I8" s="1">
        <v>0</v>
      </c>
      <c r="J8" s="19">
        <v>11.5</v>
      </c>
      <c r="K8" s="21">
        <v>9.5</v>
      </c>
      <c r="L8" s="77">
        <v>12</v>
      </c>
      <c r="M8" s="21">
        <v>6.5</v>
      </c>
      <c r="N8" s="1" t="s">
        <v>115</v>
      </c>
      <c r="O8" s="1" t="s">
        <v>115</v>
      </c>
      <c r="P8" s="90">
        <v>10</v>
      </c>
      <c r="Q8" s="21">
        <v>14</v>
      </c>
      <c r="R8" s="172" t="s">
        <v>115</v>
      </c>
      <c r="S8" s="168" t="s">
        <v>115</v>
      </c>
      <c r="T8" s="19">
        <v>10</v>
      </c>
      <c r="U8" s="21">
        <v>8.5</v>
      </c>
      <c r="V8" s="19">
        <v>10</v>
      </c>
      <c r="W8" s="161">
        <v>14</v>
      </c>
      <c r="X8" s="183" t="s">
        <v>115</v>
      </c>
      <c r="Y8" s="186">
        <v>0</v>
      </c>
      <c r="Z8" s="192" t="s">
        <v>115</v>
      </c>
      <c r="AA8" s="77">
        <v>10</v>
      </c>
      <c r="AB8" s="21">
        <v>11</v>
      </c>
      <c r="AC8" s="172" t="s">
        <v>115</v>
      </c>
      <c r="AD8" s="172" t="s">
        <v>115</v>
      </c>
      <c r="AE8" s="19">
        <v>6</v>
      </c>
      <c r="AF8" s="21">
        <v>12</v>
      </c>
      <c r="AG8" s="1">
        <v>0</v>
      </c>
      <c r="AH8" s="1">
        <v>5</v>
      </c>
      <c r="AI8" s="103">
        <v>18</v>
      </c>
      <c r="AJ8" s="134">
        <f t="shared" si="0"/>
        <v>210</v>
      </c>
      <c r="AK8" s="100"/>
      <c r="AM8" s="100"/>
      <c r="AN8" s="100"/>
      <c r="AO8" s="100"/>
      <c r="AP8" s="100"/>
      <c r="AU8" s="100"/>
      <c r="AV8" s="100"/>
      <c r="AW8" s="100"/>
      <c r="AX8" s="100"/>
      <c r="BB8" s="48"/>
    </row>
    <row r="9" spans="2:58" x14ac:dyDescent="0.2">
      <c r="B9" s="8" t="s">
        <v>4</v>
      </c>
      <c r="C9" s="130" t="s">
        <v>63</v>
      </c>
      <c r="D9" s="19">
        <v>8</v>
      </c>
      <c r="E9" s="74">
        <v>9.5</v>
      </c>
      <c r="F9" s="19">
        <v>14</v>
      </c>
      <c r="G9" s="21">
        <v>8</v>
      </c>
      <c r="H9" s="1">
        <v>0</v>
      </c>
      <c r="I9" s="1">
        <v>0</v>
      </c>
      <c r="J9" s="19">
        <v>10</v>
      </c>
      <c r="K9" s="21">
        <v>5</v>
      </c>
      <c r="L9" s="77">
        <v>0</v>
      </c>
      <c r="M9" s="21">
        <v>6.5</v>
      </c>
      <c r="N9" s="1" t="s">
        <v>115</v>
      </c>
      <c r="O9" s="1" t="s">
        <v>115</v>
      </c>
      <c r="P9" s="90">
        <v>0</v>
      </c>
      <c r="Q9" s="21">
        <v>0</v>
      </c>
      <c r="R9" s="172" t="s">
        <v>115</v>
      </c>
      <c r="S9" s="168" t="s">
        <v>115</v>
      </c>
      <c r="T9" s="19">
        <v>8.5</v>
      </c>
      <c r="U9" s="21">
        <v>8.5</v>
      </c>
      <c r="V9" s="19">
        <v>8</v>
      </c>
      <c r="W9" s="161">
        <v>10</v>
      </c>
      <c r="X9" s="183" t="s">
        <v>115</v>
      </c>
      <c r="Y9" s="186">
        <v>0</v>
      </c>
      <c r="Z9" s="191" t="s">
        <v>115</v>
      </c>
      <c r="AA9" s="77">
        <v>12</v>
      </c>
      <c r="AB9" s="21">
        <v>8</v>
      </c>
      <c r="AC9" s="172" t="s">
        <v>115</v>
      </c>
      <c r="AD9" s="172" t="s">
        <v>115</v>
      </c>
      <c r="AE9" s="19">
        <v>11</v>
      </c>
      <c r="AF9" s="21">
        <v>9</v>
      </c>
      <c r="AG9" s="1">
        <v>0</v>
      </c>
      <c r="AH9" s="1">
        <v>0</v>
      </c>
      <c r="AI9" s="103">
        <v>22</v>
      </c>
      <c r="AJ9" s="134">
        <f t="shared" si="0"/>
        <v>158</v>
      </c>
      <c r="AK9" s="100"/>
      <c r="AM9" s="100"/>
      <c r="AN9" s="100"/>
      <c r="AO9" s="100"/>
      <c r="AP9" s="100"/>
      <c r="AU9" s="100"/>
      <c r="AV9" s="100"/>
      <c r="AW9" s="100"/>
      <c r="AX9" s="100"/>
      <c r="BB9" s="48"/>
    </row>
    <row r="10" spans="2:58" x14ac:dyDescent="0.2">
      <c r="B10" s="8" t="s">
        <v>5</v>
      </c>
      <c r="C10" s="130" t="s">
        <v>69</v>
      </c>
      <c r="D10" s="19">
        <v>12</v>
      </c>
      <c r="E10" s="74">
        <v>7</v>
      </c>
      <c r="F10" s="19">
        <v>10</v>
      </c>
      <c r="G10" s="21">
        <v>7</v>
      </c>
      <c r="H10" s="1">
        <v>0</v>
      </c>
      <c r="I10" s="1">
        <v>0</v>
      </c>
      <c r="J10" s="19">
        <v>8</v>
      </c>
      <c r="K10" s="21">
        <v>7</v>
      </c>
      <c r="L10" s="77">
        <v>6.5</v>
      </c>
      <c r="M10" s="21">
        <v>10</v>
      </c>
      <c r="N10" s="1" t="s">
        <v>115</v>
      </c>
      <c r="O10" s="1" t="s">
        <v>115</v>
      </c>
      <c r="P10" s="90">
        <v>0</v>
      </c>
      <c r="Q10" s="21">
        <v>8.5</v>
      </c>
      <c r="R10" s="172" t="s">
        <v>115</v>
      </c>
      <c r="S10" s="168" t="s">
        <v>115</v>
      </c>
      <c r="T10" s="19">
        <v>12</v>
      </c>
      <c r="U10" s="21">
        <v>11</v>
      </c>
      <c r="V10" s="19">
        <v>0</v>
      </c>
      <c r="W10" s="161">
        <v>0</v>
      </c>
      <c r="X10" s="183" t="s">
        <v>115</v>
      </c>
      <c r="Y10" s="186">
        <v>0</v>
      </c>
      <c r="Z10" s="191" t="s">
        <v>115</v>
      </c>
      <c r="AA10" s="77">
        <v>0</v>
      </c>
      <c r="AB10" s="21">
        <v>0</v>
      </c>
      <c r="AC10" s="172" t="s">
        <v>115</v>
      </c>
      <c r="AD10" s="172" t="s">
        <v>115</v>
      </c>
      <c r="AE10" s="19">
        <v>10</v>
      </c>
      <c r="AF10" s="21">
        <v>6</v>
      </c>
      <c r="AG10" s="1">
        <v>0</v>
      </c>
      <c r="AH10" s="1">
        <v>0</v>
      </c>
      <c r="AI10" s="103">
        <v>20</v>
      </c>
      <c r="AJ10" s="134">
        <f t="shared" si="0"/>
        <v>135</v>
      </c>
      <c r="AK10" s="100"/>
      <c r="AM10" s="100"/>
      <c r="AN10" s="100"/>
      <c r="AO10" s="100"/>
      <c r="AP10" s="100"/>
      <c r="AU10" s="100"/>
      <c r="AV10" s="100"/>
      <c r="AW10" s="100"/>
      <c r="AX10" s="100"/>
      <c r="BB10" s="48"/>
    </row>
    <row r="11" spans="2:58" x14ac:dyDescent="0.2">
      <c r="B11" s="8" t="s">
        <v>6</v>
      </c>
      <c r="C11" s="130" t="s">
        <v>66</v>
      </c>
      <c r="D11" s="19">
        <v>10</v>
      </c>
      <c r="E11" s="74">
        <v>8</v>
      </c>
      <c r="F11" s="19">
        <v>8</v>
      </c>
      <c r="G11" s="21">
        <v>12</v>
      </c>
      <c r="H11" s="1">
        <v>0</v>
      </c>
      <c r="I11" s="1">
        <v>0</v>
      </c>
      <c r="J11" s="19">
        <v>7</v>
      </c>
      <c r="K11" s="21">
        <v>9.5</v>
      </c>
      <c r="L11" s="77">
        <v>11</v>
      </c>
      <c r="M11" s="21">
        <v>0</v>
      </c>
      <c r="N11" s="1" t="s">
        <v>115</v>
      </c>
      <c r="O11" s="1" t="s">
        <v>115</v>
      </c>
      <c r="P11" s="90">
        <v>0</v>
      </c>
      <c r="Q11" s="21">
        <v>0</v>
      </c>
      <c r="R11" s="172" t="s">
        <v>115</v>
      </c>
      <c r="S11" s="168" t="s">
        <v>115</v>
      </c>
      <c r="T11" s="19">
        <v>0</v>
      </c>
      <c r="U11" s="21">
        <v>6.5</v>
      </c>
      <c r="V11" s="19">
        <v>11</v>
      </c>
      <c r="W11" s="161">
        <v>11</v>
      </c>
      <c r="X11" s="183" t="s">
        <v>115</v>
      </c>
      <c r="Y11" s="186">
        <v>0</v>
      </c>
      <c r="Z11" s="191" t="s">
        <v>115</v>
      </c>
      <c r="AA11" s="77">
        <v>9</v>
      </c>
      <c r="AB11" s="21">
        <v>10</v>
      </c>
      <c r="AC11" s="172" t="s">
        <v>115</v>
      </c>
      <c r="AD11" s="172" t="s">
        <v>115</v>
      </c>
      <c r="AE11" s="19">
        <v>8</v>
      </c>
      <c r="AF11" s="21">
        <v>10</v>
      </c>
      <c r="AG11" s="1">
        <v>0</v>
      </c>
      <c r="AH11" s="1">
        <v>0</v>
      </c>
      <c r="AI11" s="103">
        <v>0</v>
      </c>
      <c r="AJ11" s="134">
        <f t="shared" si="0"/>
        <v>131</v>
      </c>
      <c r="AK11" s="100"/>
      <c r="AM11" s="100"/>
      <c r="AN11" s="100"/>
      <c r="AO11" s="100"/>
      <c r="AP11" s="100"/>
      <c r="AU11" s="100"/>
      <c r="AV11" s="100"/>
      <c r="AW11" s="100"/>
      <c r="AX11" s="100"/>
      <c r="BB11" s="48"/>
    </row>
    <row r="12" spans="2:58" x14ac:dyDescent="0.2">
      <c r="B12" s="8" t="s">
        <v>7</v>
      </c>
      <c r="C12" s="130" t="s">
        <v>68</v>
      </c>
      <c r="D12" s="19">
        <v>9</v>
      </c>
      <c r="E12" s="74">
        <v>6</v>
      </c>
      <c r="F12" s="19">
        <v>0</v>
      </c>
      <c r="G12" s="21">
        <v>0</v>
      </c>
      <c r="H12" s="1">
        <v>0</v>
      </c>
      <c r="I12" s="1">
        <v>0</v>
      </c>
      <c r="J12" s="19">
        <v>6</v>
      </c>
      <c r="K12" s="21">
        <v>6</v>
      </c>
      <c r="L12" s="77">
        <v>0</v>
      </c>
      <c r="M12" s="21">
        <v>0</v>
      </c>
      <c r="N12" s="1" t="s">
        <v>115</v>
      </c>
      <c r="O12" s="1" t="s">
        <v>115</v>
      </c>
      <c r="P12" s="90">
        <v>8.5</v>
      </c>
      <c r="Q12" s="21">
        <v>0</v>
      </c>
      <c r="R12" s="172" t="s">
        <v>115</v>
      </c>
      <c r="S12" s="168" t="s">
        <v>115</v>
      </c>
      <c r="T12" s="19">
        <v>11</v>
      </c>
      <c r="U12" s="21">
        <v>0</v>
      </c>
      <c r="V12" s="19">
        <v>0</v>
      </c>
      <c r="W12" s="161">
        <v>0</v>
      </c>
      <c r="X12" s="183" t="s">
        <v>115</v>
      </c>
      <c r="Y12" s="186">
        <v>0</v>
      </c>
      <c r="Z12" s="191" t="s">
        <v>115</v>
      </c>
      <c r="AA12" s="77">
        <v>7</v>
      </c>
      <c r="AB12" s="21">
        <v>6</v>
      </c>
      <c r="AC12" s="172" t="s">
        <v>115</v>
      </c>
      <c r="AD12" s="172" t="s">
        <v>115</v>
      </c>
      <c r="AE12" s="19">
        <v>9</v>
      </c>
      <c r="AF12" s="21">
        <v>7</v>
      </c>
      <c r="AG12" s="1">
        <v>0</v>
      </c>
      <c r="AH12" s="1">
        <v>0</v>
      </c>
      <c r="AI12" s="103">
        <v>14</v>
      </c>
      <c r="AJ12" s="134">
        <f t="shared" si="0"/>
        <v>89.5</v>
      </c>
      <c r="AK12" s="100"/>
      <c r="AM12" s="100"/>
      <c r="AN12" s="101"/>
      <c r="AO12" s="100"/>
      <c r="AP12" s="100"/>
      <c r="AU12" s="100"/>
      <c r="AV12" s="100"/>
      <c r="AW12" s="100"/>
      <c r="AX12" s="100"/>
      <c r="BB12" s="48"/>
    </row>
    <row r="13" spans="2:58" x14ac:dyDescent="0.2">
      <c r="B13" s="8" t="s">
        <v>8</v>
      </c>
      <c r="C13" s="130" t="s">
        <v>65</v>
      </c>
      <c r="D13" s="19">
        <v>0</v>
      </c>
      <c r="E13" s="74">
        <v>0</v>
      </c>
      <c r="F13" s="19">
        <v>0</v>
      </c>
      <c r="G13" s="21">
        <v>0</v>
      </c>
      <c r="H13" s="1">
        <v>0</v>
      </c>
      <c r="I13" s="1">
        <v>0</v>
      </c>
      <c r="J13" s="19">
        <v>0</v>
      </c>
      <c r="K13" s="21">
        <v>0</v>
      </c>
      <c r="L13" s="77">
        <v>4.5</v>
      </c>
      <c r="M13" s="21">
        <v>4.5</v>
      </c>
      <c r="N13" s="1" t="s">
        <v>115</v>
      </c>
      <c r="O13" s="1" t="s">
        <v>115</v>
      </c>
      <c r="P13" s="90">
        <v>6.5</v>
      </c>
      <c r="Q13" s="21">
        <v>0</v>
      </c>
      <c r="R13" s="172" t="s">
        <v>115</v>
      </c>
      <c r="S13" s="168" t="s">
        <v>115</v>
      </c>
      <c r="T13" s="19">
        <v>8.5</v>
      </c>
      <c r="U13" s="21">
        <v>6.5</v>
      </c>
      <c r="V13" s="19">
        <v>0</v>
      </c>
      <c r="W13" s="161">
        <v>0</v>
      </c>
      <c r="X13" s="183" t="s">
        <v>115</v>
      </c>
      <c r="Y13" s="186">
        <v>0</v>
      </c>
      <c r="Z13" s="191" t="s">
        <v>115</v>
      </c>
      <c r="AA13" s="77">
        <v>8</v>
      </c>
      <c r="AB13" s="21">
        <v>7</v>
      </c>
      <c r="AC13" s="172" t="s">
        <v>115</v>
      </c>
      <c r="AD13" s="172" t="s">
        <v>115</v>
      </c>
      <c r="AE13" s="19">
        <v>7</v>
      </c>
      <c r="AF13" s="21">
        <v>8</v>
      </c>
      <c r="AG13" s="1">
        <v>0</v>
      </c>
      <c r="AH13" s="1">
        <v>0</v>
      </c>
      <c r="AI13" s="103">
        <v>16</v>
      </c>
      <c r="AJ13" s="134">
        <f t="shared" si="0"/>
        <v>76.5</v>
      </c>
      <c r="AK13" s="100"/>
      <c r="AM13" s="100"/>
      <c r="AN13" s="100"/>
      <c r="AO13" s="100"/>
      <c r="AP13" s="100"/>
      <c r="AU13" s="100"/>
      <c r="AV13" s="100"/>
      <c r="AW13" s="100"/>
      <c r="AX13" s="100"/>
      <c r="BB13" s="48"/>
    </row>
    <row r="14" spans="2:58" x14ac:dyDescent="0.2">
      <c r="B14" s="8" t="s">
        <v>9</v>
      </c>
      <c r="C14" s="130" t="s">
        <v>71</v>
      </c>
      <c r="D14" s="19">
        <v>0</v>
      </c>
      <c r="E14" s="74">
        <v>0</v>
      </c>
      <c r="F14" s="19">
        <v>11</v>
      </c>
      <c r="G14" s="21">
        <v>9</v>
      </c>
      <c r="H14" s="1">
        <v>0</v>
      </c>
      <c r="I14" s="1">
        <v>0</v>
      </c>
      <c r="J14" s="19">
        <v>11.5</v>
      </c>
      <c r="K14" s="21">
        <v>12</v>
      </c>
      <c r="L14" s="77">
        <v>8.5</v>
      </c>
      <c r="M14" s="21">
        <v>12</v>
      </c>
      <c r="N14" s="1" t="s">
        <v>115</v>
      </c>
      <c r="O14" s="1" t="s">
        <v>115</v>
      </c>
      <c r="P14" s="90">
        <v>0</v>
      </c>
      <c r="Q14" s="21">
        <v>10</v>
      </c>
      <c r="R14" s="172" t="s">
        <v>115</v>
      </c>
      <c r="S14" s="168" t="s">
        <v>115</v>
      </c>
      <c r="T14" s="19">
        <v>0</v>
      </c>
      <c r="U14" s="21">
        <v>0</v>
      </c>
      <c r="V14" s="19">
        <v>0</v>
      </c>
      <c r="W14" s="161">
        <v>0</v>
      </c>
      <c r="X14" s="183" t="s">
        <v>115</v>
      </c>
      <c r="Y14" s="186">
        <v>0</v>
      </c>
      <c r="Z14" s="191" t="s">
        <v>115</v>
      </c>
      <c r="AA14" s="77">
        <v>0</v>
      </c>
      <c r="AB14" s="21">
        <v>0</v>
      </c>
      <c r="AC14" s="172" t="s">
        <v>115</v>
      </c>
      <c r="AD14" s="172" t="s">
        <v>115</v>
      </c>
      <c r="AE14" s="19">
        <v>0</v>
      </c>
      <c r="AF14" s="21">
        <v>0</v>
      </c>
      <c r="AG14" s="1">
        <v>0</v>
      </c>
      <c r="AH14" s="1">
        <v>0</v>
      </c>
      <c r="AI14" s="103">
        <v>0</v>
      </c>
      <c r="AJ14" s="134">
        <f t="shared" si="0"/>
        <v>74</v>
      </c>
      <c r="AK14" s="100"/>
      <c r="AM14" s="100"/>
      <c r="AN14" s="100"/>
      <c r="AO14" s="100"/>
      <c r="AP14" s="100"/>
      <c r="AU14" s="100"/>
      <c r="AV14" s="100"/>
      <c r="AW14" s="100"/>
      <c r="AX14" s="100"/>
      <c r="BB14" s="48"/>
    </row>
    <row r="15" spans="2:58" x14ac:dyDescent="0.2">
      <c r="B15" s="8" t="s">
        <v>10</v>
      </c>
      <c r="C15" s="130" t="s">
        <v>72</v>
      </c>
      <c r="D15" s="19">
        <v>0</v>
      </c>
      <c r="E15" s="74">
        <v>0</v>
      </c>
      <c r="F15" s="19">
        <v>0</v>
      </c>
      <c r="G15" s="21">
        <v>0</v>
      </c>
      <c r="H15" s="1">
        <v>0</v>
      </c>
      <c r="I15" s="1">
        <v>0</v>
      </c>
      <c r="J15" s="19">
        <v>0</v>
      </c>
      <c r="K15" s="21">
        <v>11</v>
      </c>
      <c r="L15" s="77">
        <v>0</v>
      </c>
      <c r="M15" s="21">
        <v>11</v>
      </c>
      <c r="N15" s="1" t="s">
        <v>115</v>
      </c>
      <c r="O15" s="1" t="s">
        <v>115</v>
      </c>
      <c r="P15" s="90">
        <v>12</v>
      </c>
      <c r="Q15" s="21">
        <v>11</v>
      </c>
      <c r="R15" s="172" t="s">
        <v>115</v>
      </c>
      <c r="S15" s="168" t="s">
        <v>115</v>
      </c>
      <c r="T15" s="19">
        <v>0</v>
      </c>
      <c r="U15" s="21">
        <v>14</v>
      </c>
      <c r="V15" s="19">
        <v>0</v>
      </c>
      <c r="W15" s="161">
        <v>0</v>
      </c>
      <c r="X15" s="183" t="s">
        <v>115</v>
      </c>
      <c r="Y15" s="186">
        <v>0</v>
      </c>
      <c r="Z15" s="191" t="s">
        <v>115</v>
      </c>
      <c r="AA15" s="77">
        <v>0</v>
      </c>
      <c r="AB15" s="21">
        <v>9</v>
      </c>
      <c r="AC15" s="172" t="s">
        <v>115</v>
      </c>
      <c r="AD15" s="172" t="s">
        <v>115</v>
      </c>
      <c r="AE15" s="19">
        <v>0</v>
      </c>
      <c r="AF15" s="21">
        <v>0</v>
      </c>
      <c r="AG15" s="1">
        <v>0</v>
      </c>
      <c r="AH15" s="1">
        <v>0</v>
      </c>
      <c r="AI15" s="103">
        <v>0</v>
      </c>
      <c r="AJ15" s="134">
        <f t="shared" si="0"/>
        <v>68</v>
      </c>
      <c r="AK15" s="100"/>
      <c r="AM15" s="100"/>
      <c r="AN15" s="100"/>
      <c r="AO15" s="100"/>
      <c r="AP15" s="100"/>
      <c r="AU15" s="100"/>
      <c r="AV15" s="100"/>
      <c r="AW15" s="100"/>
      <c r="AX15" s="100"/>
      <c r="BB15" s="48"/>
    </row>
    <row r="16" spans="2:58" x14ac:dyDescent="0.2">
      <c r="B16" s="8" t="s">
        <v>11</v>
      </c>
      <c r="C16" s="130" t="s">
        <v>62</v>
      </c>
      <c r="D16" s="19">
        <v>0</v>
      </c>
      <c r="E16" s="74">
        <v>0</v>
      </c>
      <c r="F16" s="19">
        <v>0</v>
      </c>
      <c r="G16" s="21">
        <v>0</v>
      </c>
      <c r="H16" s="1">
        <v>0</v>
      </c>
      <c r="I16" s="1">
        <v>0</v>
      </c>
      <c r="J16" s="19">
        <v>0</v>
      </c>
      <c r="K16" s="21">
        <v>0</v>
      </c>
      <c r="L16" s="77">
        <v>8.5</v>
      </c>
      <c r="M16" s="21">
        <v>8.5</v>
      </c>
      <c r="N16" s="1" t="s">
        <v>115</v>
      </c>
      <c r="O16" s="1" t="s">
        <v>115</v>
      </c>
      <c r="P16" s="90">
        <v>6.5</v>
      </c>
      <c r="Q16" s="21">
        <v>7</v>
      </c>
      <c r="R16" s="172" t="s">
        <v>115</v>
      </c>
      <c r="S16" s="168" t="s">
        <v>115</v>
      </c>
      <c r="T16" s="19">
        <v>0</v>
      </c>
      <c r="U16" s="21">
        <v>0</v>
      </c>
      <c r="V16" s="19">
        <v>9</v>
      </c>
      <c r="W16" s="161">
        <v>9</v>
      </c>
      <c r="X16" s="183" t="s">
        <v>115</v>
      </c>
      <c r="Y16" s="186">
        <v>0</v>
      </c>
      <c r="Z16" s="191" t="s">
        <v>115</v>
      </c>
      <c r="AA16" s="77">
        <v>0</v>
      </c>
      <c r="AB16" s="21">
        <v>0</v>
      </c>
      <c r="AC16" s="172" t="s">
        <v>115</v>
      </c>
      <c r="AD16" s="172" t="s">
        <v>115</v>
      </c>
      <c r="AE16" s="19">
        <v>0</v>
      </c>
      <c r="AF16" s="21">
        <v>0</v>
      </c>
      <c r="AG16" s="1">
        <v>0</v>
      </c>
      <c r="AH16" s="1">
        <v>0</v>
      </c>
      <c r="AI16" s="103">
        <v>0</v>
      </c>
      <c r="AJ16" s="134">
        <f t="shared" si="0"/>
        <v>48.5</v>
      </c>
      <c r="AK16" s="100"/>
      <c r="AM16" s="100"/>
      <c r="AN16" s="100"/>
      <c r="AO16" s="100"/>
      <c r="AP16" s="100"/>
      <c r="AU16" s="100"/>
      <c r="AV16" s="100"/>
      <c r="AW16" s="100"/>
      <c r="AX16" s="100"/>
      <c r="BB16" s="48"/>
    </row>
    <row r="17" spans="2:58" x14ac:dyDescent="0.2">
      <c r="B17" s="8" t="s">
        <v>12</v>
      </c>
      <c r="C17" s="131" t="s">
        <v>73</v>
      </c>
      <c r="D17" s="19">
        <v>6</v>
      </c>
      <c r="E17" s="74">
        <v>9.5</v>
      </c>
      <c r="F17" s="19">
        <v>0</v>
      </c>
      <c r="G17" s="21">
        <v>6</v>
      </c>
      <c r="H17" s="1">
        <v>0</v>
      </c>
      <c r="I17" s="1">
        <v>0</v>
      </c>
      <c r="J17" s="19">
        <v>0</v>
      </c>
      <c r="K17" s="21">
        <v>0</v>
      </c>
      <c r="L17" s="77">
        <v>4.5</v>
      </c>
      <c r="M17" s="21">
        <v>4.5</v>
      </c>
      <c r="N17" s="1" t="s">
        <v>115</v>
      </c>
      <c r="O17" s="1" t="s">
        <v>115</v>
      </c>
      <c r="P17" s="90">
        <v>8.5</v>
      </c>
      <c r="Q17" s="21">
        <v>0</v>
      </c>
      <c r="R17" s="172" t="s">
        <v>115</v>
      </c>
      <c r="S17" s="168" t="s">
        <v>115</v>
      </c>
      <c r="T17" s="19">
        <v>6.5</v>
      </c>
      <c r="U17" s="21">
        <v>0</v>
      </c>
      <c r="V17" s="19">
        <v>0</v>
      </c>
      <c r="W17" s="161">
        <v>0</v>
      </c>
      <c r="X17" s="183" t="s">
        <v>115</v>
      </c>
      <c r="Y17" s="186">
        <v>0</v>
      </c>
      <c r="Z17" s="191" t="s">
        <v>115</v>
      </c>
      <c r="AA17" s="77">
        <v>0</v>
      </c>
      <c r="AB17" s="21">
        <v>0</v>
      </c>
      <c r="AC17" s="172" t="s">
        <v>115</v>
      </c>
      <c r="AD17" s="172" t="s">
        <v>115</v>
      </c>
      <c r="AE17" s="19">
        <v>0</v>
      </c>
      <c r="AF17" s="21">
        <v>0</v>
      </c>
      <c r="AG17" s="1">
        <v>0</v>
      </c>
      <c r="AH17" s="1">
        <v>0</v>
      </c>
      <c r="AI17" s="103">
        <v>0</v>
      </c>
      <c r="AJ17" s="134">
        <f t="shared" si="0"/>
        <v>45.5</v>
      </c>
      <c r="AK17" s="100"/>
      <c r="AM17" s="100"/>
      <c r="AN17" s="100"/>
      <c r="AO17" s="100"/>
      <c r="AP17" s="100"/>
      <c r="AU17" s="100"/>
      <c r="AV17" s="100"/>
      <c r="AW17" s="100"/>
      <c r="AX17" s="100"/>
      <c r="BB17" s="48"/>
    </row>
    <row r="18" spans="2:58" x14ac:dyDescent="0.2">
      <c r="B18" s="8" t="s">
        <v>13</v>
      </c>
      <c r="C18" s="130" t="s">
        <v>74</v>
      </c>
      <c r="D18" s="19">
        <v>0</v>
      </c>
      <c r="E18" s="74">
        <v>0</v>
      </c>
      <c r="F18" s="19">
        <v>0</v>
      </c>
      <c r="G18" s="21">
        <v>0</v>
      </c>
      <c r="H18" s="1">
        <v>0</v>
      </c>
      <c r="I18" s="1">
        <v>0</v>
      </c>
      <c r="J18" s="19">
        <v>0</v>
      </c>
      <c r="K18" s="21">
        <v>0</v>
      </c>
      <c r="L18" s="77">
        <v>6.5</v>
      </c>
      <c r="M18" s="21">
        <v>0</v>
      </c>
      <c r="N18" s="1" t="s">
        <v>115</v>
      </c>
      <c r="O18" s="1" t="s">
        <v>115</v>
      </c>
      <c r="P18" s="90">
        <v>0</v>
      </c>
      <c r="Q18" s="21">
        <v>0</v>
      </c>
      <c r="R18" s="172" t="s">
        <v>115</v>
      </c>
      <c r="S18" s="168" t="s">
        <v>115</v>
      </c>
      <c r="T18" s="19">
        <v>0</v>
      </c>
      <c r="U18" s="21">
        <v>0</v>
      </c>
      <c r="V18" s="19">
        <v>0</v>
      </c>
      <c r="W18" s="161">
        <v>0</v>
      </c>
      <c r="X18" s="183" t="s">
        <v>115</v>
      </c>
      <c r="Y18" s="186">
        <v>0</v>
      </c>
      <c r="Z18" s="191" t="s">
        <v>115</v>
      </c>
      <c r="AA18" s="77">
        <v>0</v>
      </c>
      <c r="AB18" s="21">
        <v>0</v>
      </c>
      <c r="AC18" s="172" t="s">
        <v>115</v>
      </c>
      <c r="AD18" s="172" t="s">
        <v>115</v>
      </c>
      <c r="AE18" s="19">
        <v>0</v>
      </c>
      <c r="AF18" s="21">
        <v>0</v>
      </c>
      <c r="AG18" s="1">
        <v>0</v>
      </c>
      <c r="AH18" s="1">
        <v>0</v>
      </c>
      <c r="AI18" s="103">
        <v>0</v>
      </c>
      <c r="AJ18" s="134">
        <f t="shared" si="0"/>
        <v>6.5</v>
      </c>
      <c r="AK18" s="100"/>
      <c r="AM18" s="100"/>
      <c r="AN18" s="100"/>
      <c r="AO18" s="100"/>
      <c r="AP18" s="100"/>
      <c r="AU18" s="100"/>
      <c r="AV18" s="100"/>
      <c r="AW18" s="100"/>
      <c r="AX18" s="100"/>
      <c r="BB18" s="48"/>
    </row>
    <row r="19" spans="2:58" ht="13.5" thickBot="1" x14ac:dyDescent="0.25">
      <c r="B19" s="84" t="s">
        <v>113</v>
      </c>
      <c r="C19" s="132" t="s">
        <v>78</v>
      </c>
      <c r="D19" s="146">
        <v>0</v>
      </c>
      <c r="E19" s="149">
        <v>0</v>
      </c>
      <c r="F19" s="20">
        <v>0</v>
      </c>
      <c r="G19" s="22">
        <v>0</v>
      </c>
      <c r="H19" s="86">
        <v>0</v>
      </c>
      <c r="I19" s="86">
        <v>0</v>
      </c>
      <c r="J19" s="20">
        <v>0</v>
      </c>
      <c r="K19" s="22">
        <v>0</v>
      </c>
      <c r="L19" s="128">
        <v>0</v>
      </c>
      <c r="M19" s="85">
        <v>0</v>
      </c>
      <c r="N19" s="86" t="s">
        <v>115</v>
      </c>
      <c r="O19" s="86" t="s">
        <v>115</v>
      </c>
      <c r="P19" s="91">
        <v>0</v>
      </c>
      <c r="Q19" s="85">
        <v>0</v>
      </c>
      <c r="R19" s="188" t="s">
        <v>115</v>
      </c>
      <c r="S19" s="189" t="s">
        <v>115</v>
      </c>
      <c r="T19" s="20">
        <v>0</v>
      </c>
      <c r="U19" s="22">
        <v>0</v>
      </c>
      <c r="V19" s="146">
        <v>0</v>
      </c>
      <c r="W19" s="162">
        <v>0</v>
      </c>
      <c r="X19" s="184" t="s">
        <v>115</v>
      </c>
      <c r="Y19" s="187">
        <v>0</v>
      </c>
      <c r="Z19" s="193" t="s">
        <v>115</v>
      </c>
      <c r="AA19" s="128">
        <v>0</v>
      </c>
      <c r="AB19" s="85">
        <v>0</v>
      </c>
      <c r="AC19" s="188" t="s">
        <v>115</v>
      </c>
      <c r="AD19" s="188" t="s">
        <v>115</v>
      </c>
      <c r="AE19" s="20">
        <v>0</v>
      </c>
      <c r="AF19" s="22">
        <v>0</v>
      </c>
      <c r="AG19" s="86">
        <v>0</v>
      </c>
      <c r="AH19" s="86">
        <v>0</v>
      </c>
      <c r="AI19" s="104">
        <v>0</v>
      </c>
      <c r="AJ19" s="147">
        <f t="shared" si="0"/>
        <v>0</v>
      </c>
      <c r="AK19" s="100"/>
      <c r="AM19" s="100"/>
      <c r="AN19" s="100"/>
      <c r="AO19" s="100"/>
      <c r="AP19" s="100"/>
      <c r="AU19" s="100"/>
      <c r="AV19" s="100"/>
      <c r="AW19" s="100"/>
      <c r="AX19" s="100"/>
      <c r="BB19" s="48"/>
    </row>
    <row r="20" spans="2:58" ht="7.5" customHeight="1" thickBot="1" x14ac:dyDescent="0.25"/>
    <row r="21" spans="2:58" ht="13.5" thickBot="1" x14ac:dyDescent="0.25">
      <c r="M21" s="10"/>
      <c r="N21" s="10"/>
      <c r="O21" s="9"/>
      <c r="P21" s="196" t="s">
        <v>14</v>
      </c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I21" s="198" t="s">
        <v>17</v>
      </c>
      <c r="AJ21" s="199"/>
      <c r="AK21" s="199"/>
      <c r="AL21" s="200"/>
      <c r="AM21" s="88"/>
      <c r="AN21" s="51"/>
      <c r="AO21" s="51"/>
      <c r="AP21" s="49"/>
      <c r="AQ21" s="49"/>
      <c r="BE21" s="12"/>
      <c r="BF21" s="12"/>
    </row>
    <row r="22" spans="2:58" ht="13.5" thickBot="1" x14ac:dyDescent="0.25">
      <c r="O22" s="166"/>
      <c r="P22" s="194" t="s">
        <v>15</v>
      </c>
      <c r="Q22" s="195"/>
      <c r="R22" s="195"/>
      <c r="S22" s="195"/>
      <c r="T22" s="195"/>
      <c r="U22" s="195"/>
      <c r="V22" s="195"/>
      <c r="W22" s="195"/>
      <c r="X22" s="195"/>
      <c r="Y22" s="195"/>
      <c r="Z22" s="195"/>
      <c r="AA22" s="195"/>
      <c r="AB22" s="195"/>
      <c r="AC22" s="195"/>
      <c r="AI22" s="33" t="s">
        <v>30</v>
      </c>
      <c r="AJ22" s="34" t="s">
        <v>18</v>
      </c>
      <c r="AK22" s="33" t="s">
        <v>30</v>
      </c>
      <c r="AL22" s="34" t="s">
        <v>18</v>
      </c>
      <c r="AM22" s="13"/>
      <c r="AW22" s="13"/>
      <c r="AX22" s="13"/>
      <c r="BA22" s="13"/>
    </row>
    <row r="23" spans="2:58" ht="13.5" thickBot="1" x14ac:dyDescent="0.25">
      <c r="O23" s="30"/>
      <c r="P23" s="194" t="s">
        <v>36</v>
      </c>
      <c r="Q23" s="195"/>
      <c r="R23" s="195"/>
      <c r="S23" s="195"/>
      <c r="T23" s="195"/>
      <c r="U23" s="195"/>
      <c r="V23" s="195"/>
      <c r="W23" s="195"/>
      <c r="X23" s="195"/>
      <c r="Y23" s="195"/>
      <c r="Z23" s="195"/>
      <c r="AA23" s="195"/>
      <c r="AB23" s="195"/>
      <c r="AC23" s="195"/>
      <c r="AI23" s="5" t="s">
        <v>1</v>
      </c>
      <c r="AJ23" s="14" t="s">
        <v>20</v>
      </c>
      <c r="AK23" s="5" t="s">
        <v>8</v>
      </c>
      <c r="AL23" s="14" t="s">
        <v>21</v>
      </c>
      <c r="AM23" s="13"/>
      <c r="AW23" s="13"/>
      <c r="AX23" s="13"/>
    </row>
    <row r="24" spans="2:58" ht="13.5" thickBot="1" x14ac:dyDescent="0.25">
      <c r="O24" s="11"/>
      <c r="P24" s="194" t="s">
        <v>16</v>
      </c>
      <c r="Q24" s="195"/>
      <c r="R24" s="195"/>
      <c r="S24" s="195"/>
      <c r="T24" s="195"/>
      <c r="U24" s="195"/>
      <c r="V24" s="195"/>
      <c r="W24" s="195"/>
      <c r="X24" s="195"/>
      <c r="Y24" s="195"/>
      <c r="Z24" s="195"/>
      <c r="AA24" s="195"/>
      <c r="AB24" s="195"/>
      <c r="AC24" s="195"/>
      <c r="AI24" s="5" t="s">
        <v>2</v>
      </c>
      <c r="AJ24" s="14" t="s">
        <v>23</v>
      </c>
      <c r="AK24" s="5" t="s">
        <v>9</v>
      </c>
      <c r="AL24" s="14" t="s">
        <v>22</v>
      </c>
      <c r="AM24" s="13"/>
      <c r="AW24" s="13"/>
      <c r="AX24" s="13"/>
    </row>
    <row r="25" spans="2:58" x14ac:dyDescent="0.2">
      <c r="AI25" s="5" t="s">
        <v>3</v>
      </c>
      <c r="AJ25" s="14" t="s">
        <v>25</v>
      </c>
      <c r="AK25" s="5" t="s">
        <v>10</v>
      </c>
      <c r="AL25" s="14" t="s">
        <v>24</v>
      </c>
      <c r="AM25" s="13"/>
      <c r="AW25" s="13"/>
      <c r="AX25" s="13"/>
    </row>
    <row r="26" spans="2:58" x14ac:dyDescent="0.2">
      <c r="AI26" s="5" t="s">
        <v>4</v>
      </c>
      <c r="AJ26" s="14" t="s">
        <v>27</v>
      </c>
      <c r="AK26" s="5" t="s">
        <v>11</v>
      </c>
      <c r="AL26" s="14" t="s">
        <v>26</v>
      </c>
      <c r="AM26" s="13"/>
      <c r="AW26" s="13"/>
      <c r="AX26" s="13"/>
    </row>
    <row r="27" spans="2:58" x14ac:dyDescent="0.2">
      <c r="AI27" s="5" t="s">
        <v>5</v>
      </c>
      <c r="AJ27" s="14" t="s">
        <v>28</v>
      </c>
      <c r="AK27" s="5" t="s">
        <v>12</v>
      </c>
      <c r="AL27" s="14" t="s">
        <v>34</v>
      </c>
      <c r="AM27" s="13"/>
      <c r="AW27" s="13"/>
      <c r="AX27" s="13"/>
    </row>
    <row r="28" spans="2:58" ht="13.5" thickBot="1" x14ac:dyDescent="0.25">
      <c r="AI28" s="5" t="s">
        <v>6</v>
      </c>
      <c r="AJ28" s="14" t="s">
        <v>29</v>
      </c>
      <c r="AK28" s="6" t="s">
        <v>13</v>
      </c>
      <c r="AL28" s="15" t="s">
        <v>35</v>
      </c>
      <c r="AM28" s="13"/>
      <c r="AW28" s="13"/>
      <c r="AX28" s="13"/>
    </row>
    <row r="29" spans="2:58" ht="13.5" thickBot="1" x14ac:dyDescent="0.25">
      <c r="AI29" s="6" t="s">
        <v>7</v>
      </c>
      <c r="AJ29" s="15" t="s">
        <v>19</v>
      </c>
      <c r="AK29" s="13"/>
      <c r="AL29" s="13"/>
      <c r="AM29" s="13"/>
      <c r="AW29" s="13"/>
      <c r="AX29" s="13"/>
    </row>
  </sheetData>
  <sortState xmlns:xlrd2="http://schemas.microsoft.com/office/spreadsheetml/2017/richdata2" ref="C6:AJ19">
    <sortCondition descending="1" ref="AJ6:AJ19"/>
  </sortState>
  <mergeCells count="17">
    <mergeCell ref="H4:I4"/>
    <mergeCell ref="AC4:AD4"/>
    <mergeCell ref="AW4:AX4"/>
    <mergeCell ref="B2:AZ2"/>
    <mergeCell ref="B4:C4"/>
    <mergeCell ref="AE4:AF4"/>
    <mergeCell ref="D4:E4"/>
    <mergeCell ref="J4:K4"/>
    <mergeCell ref="V4:W4"/>
    <mergeCell ref="AG4:AH4"/>
    <mergeCell ref="AA4:AB4"/>
    <mergeCell ref="F4:G4"/>
    <mergeCell ref="P24:AC24"/>
    <mergeCell ref="P23:AC23"/>
    <mergeCell ref="P21:AC21"/>
    <mergeCell ref="P22:AC22"/>
    <mergeCell ref="AI21:AL21"/>
  </mergeCells>
  <phoneticPr fontId="11" type="noConversion"/>
  <pageMargins left="0.19685039370078741" right="0.19685039370078741" top="0.19685039370078741" bottom="0.19685039370078741" header="0" footer="0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>
    <pageSetUpPr fitToPage="1"/>
  </sheetPr>
  <dimension ref="B1:AW30"/>
  <sheetViews>
    <sheetView zoomScale="85" zoomScaleNormal="85" workbookViewId="0">
      <pane xSplit="3" topLeftCell="D1" activePane="topRight" state="frozen"/>
      <selection pane="topRight" activeCell="B4" sqref="B4:C4"/>
    </sheetView>
  </sheetViews>
  <sheetFormatPr defaultRowHeight="12.75" x14ac:dyDescent="0.2"/>
  <cols>
    <col min="1" max="1" width="3.5703125" customWidth="1"/>
    <col min="3" max="3" width="22.7109375" customWidth="1"/>
    <col min="4" max="9" width="4.5703125" customWidth="1"/>
    <col min="10" max="11" width="4.5703125" bestFit="1" customWidth="1"/>
    <col min="12" max="13" width="4.5703125" customWidth="1"/>
    <col min="14" max="15" width="4.5703125" bestFit="1" customWidth="1"/>
    <col min="16" max="19" width="4.5703125" customWidth="1"/>
    <col min="20" max="21" width="4.5703125" bestFit="1" customWidth="1"/>
    <col min="22" max="26" width="4.5703125" customWidth="1"/>
    <col min="27" max="27" width="4.5703125" bestFit="1" customWidth="1"/>
    <col min="28" max="28" width="5.7109375" bestFit="1" customWidth="1"/>
    <col min="29" max="42" width="4.5703125" customWidth="1"/>
    <col min="43" max="43" width="5.7109375" customWidth="1"/>
    <col min="44" max="44" width="8.7109375" customWidth="1"/>
    <col min="45" max="45" width="5.7109375" customWidth="1"/>
    <col min="46" max="46" width="8.42578125" bestFit="1" customWidth="1"/>
    <col min="47" max="47" width="5.7109375" customWidth="1"/>
    <col min="48" max="48" width="9.28515625" bestFit="1" customWidth="1"/>
    <col min="49" max="49" width="2.28515625" customWidth="1"/>
  </cols>
  <sheetData>
    <row r="1" spans="2:49" ht="4.5" customHeight="1" x14ac:dyDescent="0.2"/>
    <row r="2" spans="2:49" ht="67.5" customHeight="1" x14ac:dyDescent="0.2">
      <c r="B2" s="204" t="s">
        <v>117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  <c r="AI2" s="204"/>
      <c r="AJ2" s="204"/>
      <c r="AK2" s="204"/>
      <c r="AL2" s="204"/>
      <c r="AM2" s="204"/>
      <c r="AN2" s="204"/>
      <c r="AO2" s="204"/>
      <c r="AP2" s="204"/>
      <c r="AQ2" s="204"/>
      <c r="AR2" s="204"/>
      <c r="AS2" s="39"/>
      <c r="AT2" s="39"/>
      <c r="AU2" s="39"/>
      <c r="AV2" s="39"/>
      <c r="AW2" s="39"/>
    </row>
    <row r="3" spans="2:49" ht="4.5" customHeight="1" thickBot="1" x14ac:dyDescent="0.25"/>
    <row r="4" spans="2:49" ht="56.25" customHeight="1" thickBot="1" x14ac:dyDescent="0.25">
      <c r="B4" s="205" t="s">
        <v>31</v>
      </c>
      <c r="C4" s="214"/>
      <c r="D4" s="210">
        <v>44830</v>
      </c>
      <c r="E4" s="211"/>
      <c r="F4" s="207">
        <v>45230</v>
      </c>
      <c r="G4" s="208"/>
      <c r="H4" s="207">
        <v>45272</v>
      </c>
      <c r="I4" s="208"/>
      <c r="J4" s="114" t="s">
        <v>114</v>
      </c>
      <c r="K4" s="115" t="s">
        <v>115</v>
      </c>
      <c r="L4" s="4" t="s">
        <v>115</v>
      </c>
      <c r="M4" s="71" t="s">
        <v>115</v>
      </c>
      <c r="N4" s="92">
        <v>45406</v>
      </c>
      <c r="O4" s="93">
        <v>45407</v>
      </c>
      <c r="P4" s="210">
        <v>45414</v>
      </c>
      <c r="Q4" s="211"/>
      <c r="R4" s="117" t="s">
        <v>115</v>
      </c>
      <c r="S4" s="117" t="s">
        <v>115</v>
      </c>
      <c r="T4" s="210">
        <v>45441</v>
      </c>
      <c r="U4" s="211"/>
      <c r="V4" s="201" t="s">
        <v>115</v>
      </c>
      <c r="W4" s="202"/>
      <c r="X4" s="210">
        <v>45422</v>
      </c>
      <c r="Y4" s="211"/>
      <c r="Z4" s="117">
        <v>45435</v>
      </c>
      <c r="AA4" s="123">
        <v>45456</v>
      </c>
      <c r="AB4" s="36"/>
      <c r="AH4" s="97"/>
      <c r="AI4" s="97"/>
      <c r="AJ4" s="97"/>
      <c r="AO4" s="203"/>
      <c r="AP4" s="203"/>
    </row>
    <row r="5" spans="2:49" ht="156.75" thickBot="1" x14ac:dyDescent="0.25">
      <c r="B5" s="7" t="s">
        <v>61</v>
      </c>
      <c r="C5" s="29" t="s">
        <v>0</v>
      </c>
      <c r="D5" s="72" t="s">
        <v>93</v>
      </c>
      <c r="E5" s="116" t="s">
        <v>94</v>
      </c>
      <c r="F5" s="140" t="s">
        <v>109</v>
      </c>
      <c r="G5" s="136" t="s">
        <v>110</v>
      </c>
      <c r="H5" s="140" t="s">
        <v>97</v>
      </c>
      <c r="I5" s="136" t="s">
        <v>98</v>
      </c>
      <c r="J5" s="109" t="s">
        <v>47</v>
      </c>
      <c r="K5" s="110" t="s">
        <v>60</v>
      </c>
      <c r="L5" s="111" t="s">
        <v>42</v>
      </c>
      <c r="M5" s="96" t="s">
        <v>58</v>
      </c>
      <c r="N5" s="72" t="s">
        <v>43</v>
      </c>
      <c r="O5" s="116" t="s">
        <v>56</v>
      </c>
      <c r="P5" s="140" t="s">
        <v>101</v>
      </c>
      <c r="Q5" s="111" t="s">
        <v>102</v>
      </c>
      <c r="R5" s="118" t="s">
        <v>85</v>
      </c>
      <c r="S5" s="118" t="s">
        <v>81</v>
      </c>
      <c r="T5" s="112" t="s">
        <v>44</v>
      </c>
      <c r="U5" s="52" t="s">
        <v>45</v>
      </c>
      <c r="V5" s="113" t="s">
        <v>49</v>
      </c>
      <c r="W5" s="95" t="s">
        <v>50</v>
      </c>
      <c r="X5" s="124" t="s">
        <v>90</v>
      </c>
      <c r="Y5" s="125" t="s">
        <v>89</v>
      </c>
      <c r="Z5" s="118" t="s">
        <v>104</v>
      </c>
      <c r="AA5" s="79" t="s">
        <v>46</v>
      </c>
      <c r="AB5" s="106" t="s">
        <v>77</v>
      </c>
      <c r="AH5" s="98"/>
      <c r="AI5" s="98"/>
      <c r="AJ5" s="98"/>
      <c r="AO5" s="98"/>
      <c r="AP5" s="98"/>
    </row>
    <row r="6" spans="2:49" x14ac:dyDescent="0.2">
      <c r="B6" s="41" t="s">
        <v>1</v>
      </c>
      <c r="C6" s="44" t="s">
        <v>64</v>
      </c>
      <c r="D6" s="25">
        <v>12</v>
      </c>
      <c r="E6" s="73">
        <v>12</v>
      </c>
      <c r="F6" s="25">
        <v>14</v>
      </c>
      <c r="G6" s="26">
        <v>11</v>
      </c>
      <c r="H6" s="25">
        <v>11</v>
      </c>
      <c r="I6" s="26">
        <v>11</v>
      </c>
      <c r="J6" s="46" t="s">
        <v>115</v>
      </c>
      <c r="K6" s="27" t="s">
        <v>115</v>
      </c>
      <c r="L6" s="50" t="s">
        <v>115</v>
      </c>
      <c r="M6" s="167" t="s">
        <v>115</v>
      </c>
      <c r="N6" s="25">
        <v>14</v>
      </c>
      <c r="O6" s="73">
        <v>9</v>
      </c>
      <c r="P6" s="25">
        <v>12</v>
      </c>
      <c r="Q6" s="160">
        <v>12</v>
      </c>
      <c r="R6" s="171" t="s">
        <v>115</v>
      </c>
      <c r="S6" s="171" t="s">
        <v>115</v>
      </c>
      <c r="T6" s="76">
        <v>14</v>
      </c>
      <c r="U6" s="73">
        <v>14</v>
      </c>
      <c r="V6" s="174" t="s">
        <v>115</v>
      </c>
      <c r="W6" s="178" t="s">
        <v>115</v>
      </c>
      <c r="X6" s="25">
        <v>14</v>
      </c>
      <c r="Y6" s="26">
        <v>14</v>
      </c>
      <c r="Z6" s="27">
        <v>0</v>
      </c>
      <c r="AA6" s="102">
        <v>24</v>
      </c>
      <c r="AB6" s="40">
        <f t="shared" ref="AB6:AB19" si="0">SUM(D6:AA6)</f>
        <v>198</v>
      </c>
      <c r="AH6" s="100"/>
      <c r="AI6" s="100"/>
      <c r="AJ6" s="100"/>
      <c r="AO6" s="100"/>
      <c r="AP6" s="100"/>
    </row>
    <row r="7" spans="2:49" x14ac:dyDescent="0.2">
      <c r="B7" s="42" t="s">
        <v>2</v>
      </c>
      <c r="C7" s="23" t="s">
        <v>70</v>
      </c>
      <c r="D7" s="19">
        <v>14</v>
      </c>
      <c r="E7" s="74">
        <v>14</v>
      </c>
      <c r="F7" s="19">
        <v>7</v>
      </c>
      <c r="G7" s="21">
        <v>8</v>
      </c>
      <c r="H7" s="19">
        <v>10</v>
      </c>
      <c r="I7" s="21">
        <v>10</v>
      </c>
      <c r="J7" s="45" t="s">
        <v>115</v>
      </c>
      <c r="K7" s="1" t="s">
        <v>115</v>
      </c>
      <c r="L7" s="45" t="s">
        <v>115</v>
      </c>
      <c r="M7" s="168" t="s">
        <v>115</v>
      </c>
      <c r="N7" s="19">
        <v>11</v>
      </c>
      <c r="O7" s="74">
        <v>8</v>
      </c>
      <c r="P7" s="19">
        <v>11</v>
      </c>
      <c r="Q7" s="161">
        <v>10</v>
      </c>
      <c r="R7" s="172" t="s">
        <v>115</v>
      </c>
      <c r="S7" s="172" t="s">
        <v>115</v>
      </c>
      <c r="T7" s="77">
        <v>11</v>
      </c>
      <c r="U7" s="74">
        <v>11</v>
      </c>
      <c r="V7" s="175" t="s">
        <v>115</v>
      </c>
      <c r="W7" s="179" t="s">
        <v>115</v>
      </c>
      <c r="X7" s="19">
        <v>12</v>
      </c>
      <c r="Y7" s="21">
        <v>10</v>
      </c>
      <c r="Z7" s="1">
        <v>5</v>
      </c>
      <c r="AA7" s="103">
        <v>28</v>
      </c>
      <c r="AB7" s="17">
        <f t="shared" si="0"/>
        <v>180</v>
      </c>
      <c r="AH7" s="100"/>
      <c r="AI7" s="100"/>
      <c r="AJ7" s="100"/>
      <c r="AO7" s="100"/>
      <c r="AP7" s="100"/>
    </row>
    <row r="8" spans="2:49" x14ac:dyDescent="0.2">
      <c r="B8" s="42" t="s">
        <v>3</v>
      </c>
      <c r="C8" s="23" t="s">
        <v>66</v>
      </c>
      <c r="D8" s="19">
        <v>10</v>
      </c>
      <c r="E8" s="74">
        <v>11</v>
      </c>
      <c r="F8" s="19">
        <v>12</v>
      </c>
      <c r="G8" s="21">
        <v>14</v>
      </c>
      <c r="H8" s="19">
        <v>14</v>
      </c>
      <c r="I8" s="21">
        <v>8</v>
      </c>
      <c r="J8" s="45" t="s">
        <v>115</v>
      </c>
      <c r="K8" s="1" t="s">
        <v>115</v>
      </c>
      <c r="L8" s="45" t="s">
        <v>115</v>
      </c>
      <c r="M8" s="168" t="s">
        <v>115</v>
      </c>
      <c r="N8" s="19">
        <v>9</v>
      </c>
      <c r="O8" s="74">
        <v>12</v>
      </c>
      <c r="P8" s="19">
        <v>14</v>
      </c>
      <c r="Q8" s="161">
        <v>14</v>
      </c>
      <c r="R8" s="172" t="s">
        <v>115</v>
      </c>
      <c r="S8" s="172" t="s">
        <v>115</v>
      </c>
      <c r="T8" s="77">
        <v>12</v>
      </c>
      <c r="U8" s="74">
        <v>9</v>
      </c>
      <c r="V8" s="175" t="s">
        <v>115</v>
      </c>
      <c r="W8" s="179" t="s">
        <v>115</v>
      </c>
      <c r="X8" s="19">
        <v>11</v>
      </c>
      <c r="Y8" s="21">
        <v>12</v>
      </c>
      <c r="Z8" s="1">
        <v>0</v>
      </c>
      <c r="AA8" s="103">
        <v>0</v>
      </c>
      <c r="AB8" s="17">
        <f t="shared" si="0"/>
        <v>162</v>
      </c>
      <c r="AH8" s="100"/>
      <c r="AI8" s="100"/>
      <c r="AJ8" s="100"/>
      <c r="AO8" s="100"/>
      <c r="AP8" s="100"/>
    </row>
    <row r="9" spans="2:49" x14ac:dyDescent="0.2">
      <c r="B9" s="42" t="s">
        <v>4</v>
      </c>
      <c r="C9" s="23" t="s">
        <v>67</v>
      </c>
      <c r="D9" s="19">
        <v>9</v>
      </c>
      <c r="E9" s="74">
        <v>10</v>
      </c>
      <c r="F9" s="19">
        <v>10</v>
      </c>
      <c r="G9" s="21">
        <v>9</v>
      </c>
      <c r="H9" s="19">
        <v>12</v>
      </c>
      <c r="I9" s="21">
        <v>7</v>
      </c>
      <c r="J9" s="45" t="s">
        <v>115</v>
      </c>
      <c r="K9" s="1" t="s">
        <v>115</v>
      </c>
      <c r="L9" s="45" t="s">
        <v>115</v>
      </c>
      <c r="M9" s="168" t="s">
        <v>115</v>
      </c>
      <c r="N9" s="19">
        <v>10</v>
      </c>
      <c r="O9" s="74">
        <v>14</v>
      </c>
      <c r="P9" s="19">
        <v>9</v>
      </c>
      <c r="Q9" s="161">
        <v>8</v>
      </c>
      <c r="R9" s="172" t="s">
        <v>115</v>
      </c>
      <c r="S9" s="172" t="s">
        <v>115</v>
      </c>
      <c r="T9" s="77">
        <v>9</v>
      </c>
      <c r="U9" s="74">
        <v>7</v>
      </c>
      <c r="V9" s="175" t="s">
        <v>115</v>
      </c>
      <c r="W9" s="179" t="s">
        <v>115</v>
      </c>
      <c r="X9" s="19">
        <v>10</v>
      </c>
      <c r="Y9" s="21">
        <v>8</v>
      </c>
      <c r="Z9" s="1">
        <v>0</v>
      </c>
      <c r="AA9" s="103">
        <v>18</v>
      </c>
      <c r="AB9" s="17">
        <f t="shared" si="0"/>
        <v>150</v>
      </c>
      <c r="AH9" s="100"/>
      <c r="AI9" s="100"/>
      <c r="AJ9" s="100"/>
      <c r="AO9" s="100"/>
      <c r="AP9" s="100"/>
    </row>
    <row r="10" spans="2:49" x14ac:dyDescent="0.2">
      <c r="B10" s="42" t="s">
        <v>5</v>
      </c>
      <c r="C10" s="23" t="s">
        <v>63</v>
      </c>
      <c r="D10" s="19">
        <v>8</v>
      </c>
      <c r="E10" s="74">
        <v>8</v>
      </c>
      <c r="F10" s="19">
        <v>8</v>
      </c>
      <c r="G10" s="21">
        <v>12</v>
      </c>
      <c r="H10" s="19">
        <v>0</v>
      </c>
      <c r="I10" s="21">
        <v>0</v>
      </c>
      <c r="J10" s="45" t="s">
        <v>115</v>
      </c>
      <c r="K10" s="1" t="s">
        <v>115</v>
      </c>
      <c r="L10" s="45" t="s">
        <v>115</v>
      </c>
      <c r="M10" s="168" t="s">
        <v>115</v>
      </c>
      <c r="N10" s="19">
        <v>0</v>
      </c>
      <c r="O10" s="74">
        <v>7</v>
      </c>
      <c r="P10" s="19">
        <v>0</v>
      </c>
      <c r="Q10" s="161">
        <v>11</v>
      </c>
      <c r="R10" s="172" t="s">
        <v>115</v>
      </c>
      <c r="S10" s="172" t="s">
        <v>115</v>
      </c>
      <c r="T10" s="77">
        <v>0</v>
      </c>
      <c r="U10" s="74">
        <v>10</v>
      </c>
      <c r="V10" s="175" t="s">
        <v>115</v>
      </c>
      <c r="W10" s="179" t="s">
        <v>115</v>
      </c>
      <c r="X10" s="19">
        <v>0</v>
      </c>
      <c r="Y10" s="21">
        <v>11</v>
      </c>
      <c r="Z10" s="1">
        <v>0</v>
      </c>
      <c r="AA10" s="103">
        <v>22</v>
      </c>
      <c r="AB10" s="17">
        <f t="shared" si="0"/>
        <v>97</v>
      </c>
      <c r="AH10" s="100"/>
      <c r="AI10" s="100"/>
      <c r="AJ10" s="100"/>
      <c r="AO10" s="100"/>
      <c r="AP10" s="100"/>
    </row>
    <row r="11" spans="2:49" x14ac:dyDescent="0.2">
      <c r="B11" s="42" t="s">
        <v>6</v>
      </c>
      <c r="C11" s="23" t="s">
        <v>69</v>
      </c>
      <c r="D11" s="19">
        <v>11</v>
      </c>
      <c r="E11" s="74">
        <v>9</v>
      </c>
      <c r="F11" s="19">
        <v>11</v>
      </c>
      <c r="G11" s="21">
        <v>7</v>
      </c>
      <c r="H11" s="19">
        <v>7.5</v>
      </c>
      <c r="I11" s="21">
        <v>9</v>
      </c>
      <c r="J11" s="45" t="s">
        <v>115</v>
      </c>
      <c r="K11" s="1" t="s">
        <v>115</v>
      </c>
      <c r="L11" s="45" t="s">
        <v>115</v>
      </c>
      <c r="M11" s="168" t="s">
        <v>115</v>
      </c>
      <c r="N11" s="19">
        <v>7</v>
      </c>
      <c r="O11" s="74">
        <v>6</v>
      </c>
      <c r="P11" s="19">
        <v>0</v>
      </c>
      <c r="Q11" s="161">
        <v>0</v>
      </c>
      <c r="R11" s="172" t="s">
        <v>115</v>
      </c>
      <c r="S11" s="172" t="s">
        <v>115</v>
      </c>
      <c r="T11" s="77">
        <v>0</v>
      </c>
      <c r="U11" s="74">
        <v>0</v>
      </c>
      <c r="V11" s="175" t="s">
        <v>115</v>
      </c>
      <c r="W11" s="179" t="s">
        <v>115</v>
      </c>
      <c r="X11" s="19">
        <v>9</v>
      </c>
      <c r="Y11" s="21">
        <v>0</v>
      </c>
      <c r="Z11" s="1">
        <v>0</v>
      </c>
      <c r="AA11" s="103">
        <v>0</v>
      </c>
      <c r="AB11" s="17">
        <f t="shared" si="0"/>
        <v>76.5</v>
      </c>
      <c r="AH11" s="100"/>
      <c r="AI11" s="100"/>
      <c r="AJ11" s="100"/>
      <c r="AO11" s="100"/>
      <c r="AP11" s="100"/>
    </row>
    <row r="12" spans="2:49" x14ac:dyDescent="0.2">
      <c r="B12" s="42" t="s">
        <v>7</v>
      </c>
      <c r="C12" s="23" t="s">
        <v>68</v>
      </c>
      <c r="D12" s="19">
        <v>7</v>
      </c>
      <c r="E12" s="74">
        <v>7</v>
      </c>
      <c r="F12" s="19">
        <v>0</v>
      </c>
      <c r="G12" s="21">
        <v>0</v>
      </c>
      <c r="H12" s="19">
        <v>7.5</v>
      </c>
      <c r="I12" s="21">
        <v>6</v>
      </c>
      <c r="J12" s="45" t="s">
        <v>115</v>
      </c>
      <c r="K12" s="16" t="s">
        <v>115</v>
      </c>
      <c r="L12" s="45" t="s">
        <v>115</v>
      </c>
      <c r="M12" s="168" t="s">
        <v>115</v>
      </c>
      <c r="N12" s="19">
        <v>0</v>
      </c>
      <c r="O12" s="74">
        <v>0</v>
      </c>
      <c r="P12" s="19">
        <v>0</v>
      </c>
      <c r="Q12" s="161">
        <v>0</v>
      </c>
      <c r="R12" s="172" t="s">
        <v>115</v>
      </c>
      <c r="S12" s="172" t="s">
        <v>115</v>
      </c>
      <c r="T12" s="77">
        <v>10</v>
      </c>
      <c r="U12" s="74">
        <v>6</v>
      </c>
      <c r="V12" s="78" t="s">
        <v>115</v>
      </c>
      <c r="W12" s="89" t="s">
        <v>115</v>
      </c>
      <c r="X12" s="19">
        <v>7</v>
      </c>
      <c r="Y12" s="21">
        <v>0</v>
      </c>
      <c r="Z12" s="1">
        <v>0</v>
      </c>
      <c r="AA12" s="103">
        <v>16</v>
      </c>
      <c r="AB12" s="17">
        <f t="shared" si="0"/>
        <v>66.5</v>
      </c>
      <c r="AH12" s="100"/>
      <c r="AI12" s="100"/>
      <c r="AJ12" s="100"/>
      <c r="AO12" s="100"/>
      <c r="AP12" s="100"/>
    </row>
    <row r="13" spans="2:49" x14ac:dyDescent="0.2">
      <c r="B13" s="42" t="s">
        <v>8</v>
      </c>
      <c r="C13" s="23" t="s">
        <v>65</v>
      </c>
      <c r="D13" s="19">
        <v>0</v>
      </c>
      <c r="E13" s="74">
        <v>0</v>
      </c>
      <c r="F13" s="19">
        <v>0</v>
      </c>
      <c r="G13" s="21">
        <v>0</v>
      </c>
      <c r="H13" s="19">
        <v>0</v>
      </c>
      <c r="I13" s="21">
        <v>0</v>
      </c>
      <c r="J13" s="45" t="s">
        <v>115</v>
      </c>
      <c r="K13" s="1" t="s">
        <v>115</v>
      </c>
      <c r="L13" s="45" t="s">
        <v>115</v>
      </c>
      <c r="M13" s="168" t="s">
        <v>115</v>
      </c>
      <c r="N13" s="19">
        <v>12</v>
      </c>
      <c r="O13" s="74">
        <v>11</v>
      </c>
      <c r="P13" s="19">
        <v>0</v>
      </c>
      <c r="Q13" s="161">
        <v>0</v>
      </c>
      <c r="R13" s="172" t="s">
        <v>115</v>
      </c>
      <c r="S13" s="172" t="s">
        <v>115</v>
      </c>
      <c r="T13" s="77">
        <v>0</v>
      </c>
      <c r="U13" s="74">
        <v>8</v>
      </c>
      <c r="V13" s="175" t="s">
        <v>115</v>
      </c>
      <c r="W13" s="179" t="s">
        <v>115</v>
      </c>
      <c r="X13" s="19">
        <v>0</v>
      </c>
      <c r="Y13" s="21">
        <v>9</v>
      </c>
      <c r="Z13" s="1">
        <v>0</v>
      </c>
      <c r="AA13" s="103">
        <v>20</v>
      </c>
      <c r="AB13" s="17">
        <f t="shared" si="0"/>
        <v>60</v>
      </c>
      <c r="AH13" s="100"/>
      <c r="AI13" s="100"/>
      <c r="AJ13" s="121"/>
      <c r="AO13" s="100"/>
      <c r="AP13" s="100"/>
    </row>
    <row r="14" spans="2:49" x14ac:dyDescent="0.2">
      <c r="B14" s="42" t="s">
        <v>9</v>
      </c>
      <c r="C14" s="23" t="s">
        <v>71</v>
      </c>
      <c r="D14" s="19">
        <v>0</v>
      </c>
      <c r="E14" s="74">
        <v>0</v>
      </c>
      <c r="F14" s="19">
        <v>9</v>
      </c>
      <c r="G14" s="21">
        <v>10</v>
      </c>
      <c r="H14" s="19">
        <v>9</v>
      </c>
      <c r="I14" s="21">
        <v>12</v>
      </c>
      <c r="J14" s="45" t="s">
        <v>115</v>
      </c>
      <c r="K14" s="1" t="s">
        <v>115</v>
      </c>
      <c r="L14" s="45" t="s">
        <v>115</v>
      </c>
      <c r="M14" s="168" t="s">
        <v>115</v>
      </c>
      <c r="N14" s="19">
        <v>8</v>
      </c>
      <c r="O14" s="74">
        <v>10</v>
      </c>
      <c r="P14" s="19">
        <v>0</v>
      </c>
      <c r="Q14" s="161">
        <v>0</v>
      </c>
      <c r="R14" s="172" t="s">
        <v>115</v>
      </c>
      <c r="S14" s="172" t="s">
        <v>115</v>
      </c>
      <c r="T14" s="77">
        <v>0</v>
      </c>
      <c r="U14" s="74">
        <v>0</v>
      </c>
      <c r="V14" s="175" t="s">
        <v>115</v>
      </c>
      <c r="W14" s="179" t="s">
        <v>115</v>
      </c>
      <c r="X14" s="19">
        <v>0</v>
      </c>
      <c r="Y14" s="21">
        <v>0</v>
      </c>
      <c r="Z14" s="1">
        <v>0</v>
      </c>
      <c r="AA14" s="103">
        <v>0</v>
      </c>
      <c r="AB14" s="17">
        <f t="shared" si="0"/>
        <v>58</v>
      </c>
      <c r="AH14" s="100"/>
      <c r="AI14" s="100"/>
      <c r="AJ14" s="100"/>
      <c r="AO14" s="100"/>
      <c r="AP14" s="100"/>
    </row>
    <row r="15" spans="2:49" x14ac:dyDescent="0.2">
      <c r="B15" s="42" t="s">
        <v>10</v>
      </c>
      <c r="C15" s="23" t="s">
        <v>62</v>
      </c>
      <c r="D15" s="19">
        <v>0</v>
      </c>
      <c r="E15" s="74">
        <v>0</v>
      </c>
      <c r="F15" s="19">
        <v>0</v>
      </c>
      <c r="G15" s="21">
        <v>0</v>
      </c>
      <c r="H15" s="19">
        <v>0</v>
      </c>
      <c r="I15" s="21">
        <v>0</v>
      </c>
      <c r="J15" s="45" t="s">
        <v>115</v>
      </c>
      <c r="K15" s="1" t="s">
        <v>115</v>
      </c>
      <c r="L15" s="45" t="s">
        <v>115</v>
      </c>
      <c r="M15" s="168" t="s">
        <v>115</v>
      </c>
      <c r="N15" s="19">
        <v>0</v>
      </c>
      <c r="O15" s="74">
        <v>0</v>
      </c>
      <c r="P15" s="19">
        <v>10</v>
      </c>
      <c r="Q15" s="161">
        <v>9</v>
      </c>
      <c r="R15" s="172" t="s">
        <v>115</v>
      </c>
      <c r="S15" s="172" t="s">
        <v>115</v>
      </c>
      <c r="T15" s="77">
        <v>0</v>
      </c>
      <c r="U15" s="74">
        <v>0</v>
      </c>
      <c r="V15" s="175" t="s">
        <v>115</v>
      </c>
      <c r="W15" s="179" t="s">
        <v>115</v>
      </c>
      <c r="X15" s="19">
        <v>8</v>
      </c>
      <c r="Y15" s="21">
        <v>7</v>
      </c>
      <c r="Z15" s="1">
        <v>0</v>
      </c>
      <c r="AA15" s="103">
        <v>0</v>
      </c>
      <c r="AB15" s="17">
        <f t="shared" si="0"/>
        <v>34</v>
      </c>
      <c r="AH15" s="100"/>
      <c r="AI15" s="100"/>
      <c r="AJ15" s="100"/>
      <c r="AO15" s="100"/>
      <c r="AP15" s="100"/>
    </row>
    <row r="16" spans="2:49" x14ac:dyDescent="0.2">
      <c r="B16" s="42" t="s">
        <v>11</v>
      </c>
      <c r="C16" s="23" t="s">
        <v>72</v>
      </c>
      <c r="D16" s="19">
        <v>0</v>
      </c>
      <c r="E16" s="74">
        <v>0</v>
      </c>
      <c r="F16" s="19">
        <v>0</v>
      </c>
      <c r="G16" s="21">
        <v>0</v>
      </c>
      <c r="H16" s="19">
        <v>0</v>
      </c>
      <c r="I16" s="21">
        <v>14</v>
      </c>
      <c r="J16" s="45" t="s">
        <v>115</v>
      </c>
      <c r="K16" s="1" t="s">
        <v>115</v>
      </c>
      <c r="L16" s="45" t="s">
        <v>115</v>
      </c>
      <c r="M16" s="168" t="s">
        <v>115</v>
      </c>
      <c r="N16" s="19">
        <v>0</v>
      </c>
      <c r="O16" s="74">
        <v>0</v>
      </c>
      <c r="P16" s="19">
        <v>0</v>
      </c>
      <c r="Q16" s="161">
        <v>0</v>
      </c>
      <c r="R16" s="172" t="s">
        <v>115</v>
      </c>
      <c r="S16" s="172" t="s">
        <v>115</v>
      </c>
      <c r="T16" s="77">
        <v>0</v>
      </c>
      <c r="U16" s="74">
        <v>12</v>
      </c>
      <c r="V16" s="175" t="s">
        <v>115</v>
      </c>
      <c r="W16" s="179" t="s">
        <v>115</v>
      </c>
      <c r="X16" s="19">
        <v>0</v>
      </c>
      <c r="Y16" s="21">
        <v>0</v>
      </c>
      <c r="Z16" s="1">
        <v>0</v>
      </c>
      <c r="AA16" s="103">
        <v>0</v>
      </c>
      <c r="AB16" s="17">
        <f t="shared" si="0"/>
        <v>26</v>
      </c>
      <c r="AH16" s="100"/>
      <c r="AI16" s="100"/>
      <c r="AJ16" s="100"/>
      <c r="AO16" s="100"/>
      <c r="AP16" s="100"/>
    </row>
    <row r="17" spans="2:42" x14ac:dyDescent="0.2">
      <c r="B17" s="42" t="s">
        <v>12</v>
      </c>
      <c r="C17" s="35" t="s">
        <v>73</v>
      </c>
      <c r="D17" s="19">
        <v>6</v>
      </c>
      <c r="E17" s="74">
        <v>0</v>
      </c>
      <c r="F17" s="19">
        <v>0</v>
      </c>
      <c r="G17" s="21">
        <v>0</v>
      </c>
      <c r="H17" s="19">
        <v>0</v>
      </c>
      <c r="I17" s="21">
        <v>0</v>
      </c>
      <c r="J17" s="45" t="s">
        <v>115</v>
      </c>
      <c r="K17" s="1" t="s">
        <v>115</v>
      </c>
      <c r="L17" s="45" t="s">
        <v>115</v>
      </c>
      <c r="M17" s="168" t="s">
        <v>115</v>
      </c>
      <c r="N17" s="19">
        <v>0</v>
      </c>
      <c r="O17" s="74">
        <v>0</v>
      </c>
      <c r="P17" s="19">
        <v>0</v>
      </c>
      <c r="Q17" s="161">
        <v>0</v>
      </c>
      <c r="R17" s="172" t="s">
        <v>115</v>
      </c>
      <c r="S17" s="172" t="s">
        <v>115</v>
      </c>
      <c r="T17" s="77">
        <v>0</v>
      </c>
      <c r="U17" s="74">
        <v>0</v>
      </c>
      <c r="V17" s="175" t="s">
        <v>115</v>
      </c>
      <c r="W17" s="179" t="s">
        <v>115</v>
      </c>
      <c r="X17" s="19">
        <v>0</v>
      </c>
      <c r="Y17" s="21">
        <v>0</v>
      </c>
      <c r="Z17" s="1">
        <v>0</v>
      </c>
      <c r="AA17" s="103">
        <v>0</v>
      </c>
      <c r="AB17" s="17">
        <f t="shared" si="0"/>
        <v>6</v>
      </c>
      <c r="AH17" s="100"/>
      <c r="AI17" s="100"/>
      <c r="AJ17" s="100"/>
      <c r="AO17" s="100"/>
      <c r="AP17" s="100"/>
    </row>
    <row r="18" spans="2:42" x14ac:dyDescent="0.2">
      <c r="B18" s="42" t="s">
        <v>116</v>
      </c>
      <c r="C18" s="80" t="s">
        <v>78</v>
      </c>
      <c r="D18" s="19">
        <v>0</v>
      </c>
      <c r="E18" s="74">
        <v>0</v>
      </c>
      <c r="F18" s="19">
        <v>0</v>
      </c>
      <c r="G18" s="21">
        <v>0</v>
      </c>
      <c r="H18" s="19">
        <v>0</v>
      </c>
      <c r="I18" s="21">
        <v>0</v>
      </c>
      <c r="J18" s="82" t="s">
        <v>115</v>
      </c>
      <c r="K18" s="81" t="s">
        <v>115</v>
      </c>
      <c r="L18" s="82" t="s">
        <v>115</v>
      </c>
      <c r="M18" s="169" t="s">
        <v>115</v>
      </c>
      <c r="N18" s="19">
        <v>0</v>
      </c>
      <c r="O18" s="74">
        <v>0</v>
      </c>
      <c r="P18" s="19">
        <v>0</v>
      </c>
      <c r="Q18" s="161">
        <v>0</v>
      </c>
      <c r="R18" s="172" t="s">
        <v>115</v>
      </c>
      <c r="S18" s="172" t="s">
        <v>115</v>
      </c>
      <c r="T18" s="107">
        <v>0</v>
      </c>
      <c r="U18" s="83">
        <v>0</v>
      </c>
      <c r="V18" s="176" t="s">
        <v>115</v>
      </c>
      <c r="W18" s="180" t="s">
        <v>115</v>
      </c>
      <c r="X18" s="126">
        <v>0</v>
      </c>
      <c r="Y18" s="127">
        <v>0</v>
      </c>
      <c r="Z18" s="1">
        <v>0</v>
      </c>
      <c r="AA18" s="119">
        <v>0</v>
      </c>
      <c r="AB18" s="17">
        <f t="shared" si="0"/>
        <v>0</v>
      </c>
      <c r="AH18" s="100"/>
      <c r="AI18" s="100"/>
      <c r="AJ18" s="100"/>
      <c r="AO18" s="100"/>
      <c r="AP18" s="100"/>
    </row>
    <row r="19" spans="2:42" ht="13.5" thickBot="1" x14ac:dyDescent="0.25">
      <c r="B19" s="43" t="s">
        <v>116</v>
      </c>
      <c r="C19" s="24" t="s">
        <v>74</v>
      </c>
      <c r="D19" s="20">
        <v>0</v>
      </c>
      <c r="E19" s="75">
        <v>0</v>
      </c>
      <c r="F19" s="20">
        <v>0</v>
      </c>
      <c r="G19" s="22">
        <v>0</v>
      </c>
      <c r="H19" s="20">
        <v>0</v>
      </c>
      <c r="I19" s="22">
        <v>0</v>
      </c>
      <c r="J19" s="47" t="s">
        <v>115</v>
      </c>
      <c r="K19" s="2" t="s">
        <v>115</v>
      </c>
      <c r="L19" s="47" t="s">
        <v>115</v>
      </c>
      <c r="M19" s="170" t="s">
        <v>115</v>
      </c>
      <c r="N19" s="20">
        <v>0</v>
      </c>
      <c r="O19" s="75">
        <v>0</v>
      </c>
      <c r="P19" s="20">
        <v>0</v>
      </c>
      <c r="Q19" s="163">
        <v>0</v>
      </c>
      <c r="R19" s="173" t="s">
        <v>115</v>
      </c>
      <c r="S19" s="173" t="s">
        <v>115</v>
      </c>
      <c r="T19" s="108">
        <v>0</v>
      </c>
      <c r="U19" s="75">
        <v>0</v>
      </c>
      <c r="V19" s="177" t="s">
        <v>115</v>
      </c>
      <c r="W19" s="181" t="s">
        <v>115</v>
      </c>
      <c r="X19" s="20">
        <v>0</v>
      </c>
      <c r="Y19" s="22">
        <v>0</v>
      </c>
      <c r="Z19" s="2">
        <v>0</v>
      </c>
      <c r="AA19" s="120">
        <v>0</v>
      </c>
      <c r="AB19" s="18">
        <f t="shared" si="0"/>
        <v>0</v>
      </c>
      <c r="AH19" s="100"/>
      <c r="AI19" s="100"/>
      <c r="AJ19" s="100"/>
      <c r="AO19" s="100"/>
      <c r="AP19" s="100"/>
    </row>
    <row r="20" spans="2:42" ht="5.0999999999999996" customHeight="1" x14ac:dyDescent="0.2"/>
    <row r="21" spans="2:42" ht="13.5" thickBot="1" x14ac:dyDescent="0.25"/>
    <row r="22" spans="2:42" ht="13.5" thickBot="1" x14ac:dyDescent="0.25">
      <c r="K22" s="9"/>
      <c r="L22" s="215" t="s">
        <v>14</v>
      </c>
      <c r="M22" s="216"/>
      <c r="N22" s="216"/>
      <c r="O22" s="216"/>
      <c r="P22" s="216"/>
      <c r="Q22" s="216"/>
      <c r="R22" s="216"/>
      <c r="S22" s="216"/>
      <c r="T22" s="216"/>
      <c r="U22" s="216"/>
      <c r="V22" s="216"/>
      <c r="W22" s="216"/>
      <c r="X22" s="122"/>
      <c r="Y22" s="122"/>
      <c r="Z22" s="122"/>
      <c r="AB22" s="198" t="s">
        <v>17</v>
      </c>
      <c r="AC22" s="199"/>
      <c r="AD22" s="199"/>
      <c r="AE22" s="200"/>
    </row>
    <row r="23" spans="2:42" ht="13.5" thickBot="1" x14ac:dyDescent="0.25">
      <c r="K23" s="166"/>
      <c r="L23" s="212" t="s">
        <v>15</v>
      </c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13"/>
      <c r="Y23" s="13"/>
      <c r="Z23" s="13"/>
      <c r="AB23" s="33" t="s">
        <v>30</v>
      </c>
      <c r="AC23" s="34" t="s">
        <v>18</v>
      </c>
      <c r="AD23" s="33" t="s">
        <v>30</v>
      </c>
      <c r="AE23" s="34" t="s">
        <v>18</v>
      </c>
    </row>
    <row r="24" spans="2:42" ht="13.5" thickBot="1" x14ac:dyDescent="0.25">
      <c r="K24" s="30"/>
      <c r="L24" s="212" t="s">
        <v>36</v>
      </c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13"/>
      <c r="Y24" s="13"/>
      <c r="Z24" s="13"/>
      <c r="AB24" s="5" t="s">
        <v>1</v>
      </c>
      <c r="AC24" s="14" t="s">
        <v>20</v>
      </c>
      <c r="AD24" s="5" t="s">
        <v>8</v>
      </c>
      <c r="AE24" s="14" t="s">
        <v>21</v>
      </c>
    </row>
    <row r="25" spans="2:42" ht="13.5" thickBot="1" x14ac:dyDescent="0.25">
      <c r="K25" s="11"/>
      <c r="L25" s="212" t="s">
        <v>16</v>
      </c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13"/>
      <c r="Y25" s="13"/>
      <c r="Z25" s="13"/>
      <c r="AB25" s="5" t="s">
        <v>2</v>
      </c>
      <c r="AC25" s="14" t="s">
        <v>23</v>
      </c>
      <c r="AD25" s="5" t="s">
        <v>9</v>
      </c>
      <c r="AE25" s="14" t="s">
        <v>22</v>
      </c>
    </row>
    <row r="26" spans="2:42" x14ac:dyDescent="0.2">
      <c r="AB26" s="5" t="s">
        <v>3</v>
      </c>
      <c r="AC26" s="14" t="s">
        <v>25</v>
      </c>
      <c r="AD26" s="5" t="s">
        <v>10</v>
      </c>
      <c r="AE26" s="14" t="s">
        <v>24</v>
      </c>
    </row>
    <row r="27" spans="2:42" x14ac:dyDescent="0.2">
      <c r="AB27" s="5" t="s">
        <v>4</v>
      </c>
      <c r="AC27" s="14" t="s">
        <v>27</v>
      </c>
      <c r="AD27" s="5" t="s">
        <v>11</v>
      </c>
      <c r="AE27" s="14" t="s">
        <v>26</v>
      </c>
    </row>
    <row r="28" spans="2:42" x14ac:dyDescent="0.2">
      <c r="AB28" s="5" t="s">
        <v>5</v>
      </c>
      <c r="AC28" s="14" t="s">
        <v>28</v>
      </c>
      <c r="AD28" s="5" t="s">
        <v>12</v>
      </c>
      <c r="AE28" s="14" t="s">
        <v>34</v>
      </c>
    </row>
    <row r="29" spans="2:42" ht="13.5" thickBot="1" x14ac:dyDescent="0.25">
      <c r="AB29" s="5" t="s">
        <v>6</v>
      </c>
      <c r="AC29" s="14" t="s">
        <v>29</v>
      </c>
      <c r="AD29" s="6" t="s">
        <v>13</v>
      </c>
      <c r="AE29" s="15" t="s">
        <v>35</v>
      </c>
    </row>
    <row r="30" spans="2:42" ht="13.5" thickBot="1" x14ac:dyDescent="0.25">
      <c r="AB30" s="6" t="s">
        <v>7</v>
      </c>
      <c r="AC30" s="15" t="s">
        <v>19</v>
      </c>
      <c r="AD30" s="13"/>
      <c r="AE30" s="13"/>
    </row>
  </sheetData>
  <sortState xmlns:xlrd2="http://schemas.microsoft.com/office/spreadsheetml/2017/richdata2" ref="C6:AB19">
    <sortCondition descending="1" ref="AB6:AB19"/>
  </sortState>
  <mergeCells count="15">
    <mergeCell ref="L23:W23"/>
    <mergeCell ref="L24:W24"/>
    <mergeCell ref="L25:W25"/>
    <mergeCell ref="B2:AR2"/>
    <mergeCell ref="B4:C4"/>
    <mergeCell ref="V4:W4"/>
    <mergeCell ref="AO4:AP4"/>
    <mergeCell ref="AB22:AE22"/>
    <mergeCell ref="L22:W22"/>
    <mergeCell ref="X4:Y4"/>
    <mergeCell ref="D4:E4"/>
    <mergeCell ref="H4:I4"/>
    <mergeCell ref="P4:Q4"/>
    <mergeCell ref="T4:U4"/>
    <mergeCell ref="F4:G4"/>
  </mergeCells>
  <phoneticPr fontId="11" type="noConversion"/>
  <pageMargins left="0.19685039370078741" right="0.19685039370078741" top="0.19685039370078741" bottom="0.19685039370078741" header="0.51181102362204722" footer="0.51181102362204722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B1:F18"/>
  <sheetViews>
    <sheetView workbookViewId="0">
      <selection activeCell="B2" sqref="B2:F2"/>
    </sheetView>
  </sheetViews>
  <sheetFormatPr defaultRowHeight="12.75" x14ac:dyDescent="0.2"/>
  <cols>
    <col min="1" max="1" width="5.7109375" customWidth="1"/>
    <col min="3" max="3" width="25.7109375" customWidth="1"/>
    <col min="4" max="6" width="15.7109375" customWidth="1"/>
  </cols>
  <sheetData>
    <row r="1" spans="2:6" ht="13.5" thickBot="1" x14ac:dyDescent="0.25"/>
    <row r="2" spans="2:6" ht="118.5" customHeight="1" thickBot="1" x14ac:dyDescent="0.25">
      <c r="B2" s="217" t="s">
        <v>118</v>
      </c>
      <c r="C2" s="218"/>
      <c r="D2" s="218"/>
      <c r="E2" s="218"/>
      <c r="F2" s="219"/>
    </row>
    <row r="3" spans="2:6" ht="13.5" thickBot="1" x14ac:dyDescent="0.25">
      <c r="B3" s="53"/>
      <c r="C3" s="53"/>
      <c r="D3" s="53"/>
      <c r="E3" s="53"/>
      <c r="F3" s="53"/>
    </row>
    <row r="4" spans="2:6" ht="16.5" thickBot="1" x14ac:dyDescent="0.3">
      <c r="B4" s="54" t="s">
        <v>51</v>
      </c>
      <c r="C4" s="55" t="s">
        <v>52</v>
      </c>
      <c r="D4" s="55" t="s">
        <v>53</v>
      </c>
      <c r="E4" s="55" t="s">
        <v>54</v>
      </c>
      <c r="F4" s="56" t="s">
        <v>55</v>
      </c>
    </row>
    <row r="5" spans="2:6" ht="15" x14ac:dyDescent="0.2">
      <c r="B5" s="65" t="s">
        <v>1</v>
      </c>
      <c r="C5" s="66" t="s">
        <v>70</v>
      </c>
      <c r="D5" s="67">
        <f t="shared" ref="D5:D18" si="0">E5+F5</f>
        <v>449.5</v>
      </c>
      <c r="E5" s="67">
        <f>SUMIF(Chlapci!$C$6:$C$19,C5,Chlapci!$AJ$6:$AJ$19)</f>
        <v>269.5</v>
      </c>
      <c r="F5" s="68">
        <f>SUMIF(Dívky!$C$6:$C$19,C5,Dívky!$AB$6:$AB$19)</f>
        <v>180</v>
      </c>
    </row>
    <row r="6" spans="2:6" ht="15" x14ac:dyDescent="0.2">
      <c r="B6" s="59" t="s">
        <v>2</v>
      </c>
      <c r="C6" s="60" t="s">
        <v>64</v>
      </c>
      <c r="D6" s="61">
        <f t="shared" si="0"/>
        <v>418</v>
      </c>
      <c r="E6" s="57">
        <f>SUMIF(Chlapci!$C$6:$C$19,C6,Chlapci!$AJ$6:$AJ$19)</f>
        <v>220</v>
      </c>
      <c r="F6" s="58">
        <f>SUMIF(Dívky!$C$6:$C$19,C6,Dívky!$AB$6:$AB$19)</f>
        <v>198</v>
      </c>
    </row>
    <row r="7" spans="2:6" ht="15" x14ac:dyDescent="0.2">
      <c r="B7" s="59" t="s">
        <v>3</v>
      </c>
      <c r="C7" s="60" t="s">
        <v>67</v>
      </c>
      <c r="D7" s="61">
        <f t="shared" si="0"/>
        <v>360</v>
      </c>
      <c r="E7" s="57">
        <f>SUMIF(Chlapci!$C$6:$C$19,C7,Chlapci!$AJ$6:$AJ$19)</f>
        <v>210</v>
      </c>
      <c r="F7" s="58">
        <f>SUMIF(Dívky!$C$6:$C$19,C7,Dívky!$AB$6:$AB$19)</f>
        <v>150</v>
      </c>
    </row>
    <row r="8" spans="2:6" ht="15" x14ac:dyDescent="0.2">
      <c r="B8" s="59" t="s">
        <v>4</v>
      </c>
      <c r="C8" s="60" t="s">
        <v>66</v>
      </c>
      <c r="D8" s="61">
        <f t="shared" si="0"/>
        <v>293</v>
      </c>
      <c r="E8" s="57">
        <f>SUMIF(Chlapci!$C$6:$C$19,C8,Chlapci!$AJ$6:$AJ$19)</f>
        <v>131</v>
      </c>
      <c r="F8" s="58">
        <f>SUMIF(Dívky!$C$6:$C$19,C8,Dívky!$AB$6:$AB$19)</f>
        <v>162</v>
      </c>
    </row>
    <row r="9" spans="2:6" ht="15" x14ac:dyDescent="0.2">
      <c r="B9" s="59" t="s">
        <v>5</v>
      </c>
      <c r="C9" s="60" t="s">
        <v>63</v>
      </c>
      <c r="D9" s="61">
        <f t="shared" si="0"/>
        <v>255</v>
      </c>
      <c r="E9" s="57">
        <f>SUMIF(Chlapci!$C$6:$C$19,C9,Chlapci!$AJ$6:$AJ$19)</f>
        <v>158</v>
      </c>
      <c r="F9" s="58">
        <f>SUMIF(Dívky!$C$6:$C$19,C9,Dívky!$AB$6:$AB$19)</f>
        <v>97</v>
      </c>
    </row>
    <row r="10" spans="2:6" ht="15" x14ac:dyDescent="0.2">
      <c r="B10" s="59" t="s">
        <v>6</v>
      </c>
      <c r="C10" s="60" t="s">
        <v>69</v>
      </c>
      <c r="D10" s="61">
        <f t="shared" si="0"/>
        <v>211.5</v>
      </c>
      <c r="E10" s="57">
        <f>SUMIF(Chlapci!$C$6:$C$19,C10,Chlapci!$AJ$6:$AJ$19)</f>
        <v>135</v>
      </c>
      <c r="F10" s="58">
        <f>SUMIF(Dívky!$C$6:$C$19,C10,Dívky!$AB$6:$AB$19)</f>
        <v>76.5</v>
      </c>
    </row>
    <row r="11" spans="2:6" ht="15" x14ac:dyDescent="0.2">
      <c r="B11" s="59" t="s">
        <v>7</v>
      </c>
      <c r="C11" s="60" t="s">
        <v>68</v>
      </c>
      <c r="D11" s="61">
        <f t="shared" si="0"/>
        <v>156</v>
      </c>
      <c r="E11" s="57">
        <f>SUMIF(Chlapci!$C$6:$C$19,C11,Chlapci!$AJ$6:$AJ$19)</f>
        <v>89.5</v>
      </c>
      <c r="F11" s="58">
        <f>SUMIF(Dívky!$C$6:$C$19,C11,Dívky!$AB$6:$AB$19)</f>
        <v>66.5</v>
      </c>
    </row>
    <row r="12" spans="2:6" ht="15" x14ac:dyDescent="0.2">
      <c r="B12" s="59" t="s">
        <v>8</v>
      </c>
      <c r="C12" s="60" t="s">
        <v>65</v>
      </c>
      <c r="D12" s="61">
        <f t="shared" si="0"/>
        <v>136.5</v>
      </c>
      <c r="E12" s="57">
        <f>SUMIF(Chlapci!$C$6:$C$19,C12,Chlapci!$AJ$6:$AJ$19)</f>
        <v>76.5</v>
      </c>
      <c r="F12" s="58">
        <f>SUMIF(Dívky!$C$6:$C$19,C12,Dívky!$AB$6:$AB$19)</f>
        <v>60</v>
      </c>
    </row>
    <row r="13" spans="2:6" ht="15" x14ac:dyDescent="0.2">
      <c r="B13" s="59" t="s">
        <v>9</v>
      </c>
      <c r="C13" s="60" t="s">
        <v>71</v>
      </c>
      <c r="D13" s="61">
        <f t="shared" si="0"/>
        <v>132</v>
      </c>
      <c r="E13" s="57">
        <f>SUMIF(Chlapci!$C$6:$C$19,C13,Chlapci!$AJ$6:$AJ$19)</f>
        <v>74</v>
      </c>
      <c r="F13" s="58">
        <f>SUMIF(Dívky!$C$6:$C$19,C13,Dívky!$AB$6:$AB$19)</f>
        <v>58</v>
      </c>
    </row>
    <row r="14" spans="2:6" ht="15" x14ac:dyDescent="0.2">
      <c r="B14" s="59" t="s">
        <v>10</v>
      </c>
      <c r="C14" s="60" t="s">
        <v>72</v>
      </c>
      <c r="D14" s="61">
        <f t="shared" si="0"/>
        <v>94</v>
      </c>
      <c r="E14" s="57">
        <f>SUMIF(Chlapci!$C$6:$C$19,C14,Chlapci!$AJ$6:$AJ$19)</f>
        <v>68</v>
      </c>
      <c r="F14" s="58">
        <f>SUMIF(Dívky!$C$6:$C$19,C14,Dívky!$AB$6:$AB$19)</f>
        <v>26</v>
      </c>
    </row>
    <row r="15" spans="2:6" ht="15" x14ac:dyDescent="0.2">
      <c r="B15" s="59" t="s">
        <v>11</v>
      </c>
      <c r="C15" s="60" t="s">
        <v>62</v>
      </c>
      <c r="D15" s="61">
        <f t="shared" si="0"/>
        <v>82.5</v>
      </c>
      <c r="E15" s="57">
        <f>SUMIF(Chlapci!$C$6:$C$19,C15,Chlapci!$AJ$6:$AJ$19)</f>
        <v>48.5</v>
      </c>
      <c r="F15" s="58">
        <f>SUMIF(Dívky!$C$6:$C$19,C15,Dívky!$AB$6:$AB$19)</f>
        <v>34</v>
      </c>
    </row>
    <row r="16" spans="2:6" ht="15" x14ac:dyDescent="0.2">
      <c r="B16" s="59" t="s">
        <v>12</v>
      </c>
      <c r="C16" s="60" t="s">
        <v>73</v>
      </c>
      <c r="D16" s="61">
        <f t="shared" si="0"/>
        <v>51.5</v>
      </c>
      <c r="E16" s="57">
        <f>SUMIF(Chlapci!$C$6:$C$19,C16,Chlapci!$AJ$6:$AJ$19)</f>
        <v>45.5</v>
      </c>
      <c r="F16" s="58">
        <f>SUMIF(Dívky!$C$6:$C$19,C16,Dívky!$AB$6:$AB$19)</f>
        <v>6</v>
      </c>
    </row>
    <row r="17" spans="2:6" ht="15" x14ac:dyDescent="0.2">
      <c r="B17" s="59" t="s">
        <v>13</v>
      </c>
      <c r="C17" s="87" t="s">
        <v>74</v>
      </c>
      <c r="D17" s="61">
        <f t="shared" si="0"/>
        <v>6.5</v>
      </c>
      <c r="E17" s="57">
        <f>SUMIF(Chlapci!$C$6:$C$19,C17,Chlapci!$AJ$6:$AJ$19)</f>
        <v>6.5</v>
      </c>
      <c r="F17" s="58">
        <f>SUMIF(Dívky!$C$6:$C$19,C17,Dívky!$AB$6:$AB$19)</f>
        <v>0</v>
      </c>
    </row>
    <row r="18" spans="2:6" ht="15.75" thickBot="1" x14ac:dyDescent="0.25">
      <c r="B18" s="62" t="s">
        <v>113</v>
      </c>
      <c r="C18" s="63" t="s">
        <v>78</v>
      </c>
      <c r="D18" s="64">
        <f t="shared" si="0"/>
        <v>0</v>
      </c>
      <c r="E18" s="69">
        <f>SUMIF(Chlapci!$C$6:$C$19,C18,Chlapci!$AJ$6:$AJ$19)</f>
        <v>0</v>
      </c>
      <c r="F18" s="70">
        <f>SUMIF(Dívky!$C$6:$C$19,C18,Dívky!$AB$6:$AB$19)</f>
        <v>0</v>
      </c>
    </row>
  </sheetData>
  <sheetProtection algorithmName="SHA-512" hashValue="6HaDMNbpwjMhA3Qlh4VY8y6Vjzm5+zbNPTgjyHJBq8sZLWrWeNOLHsjL/EReBhyUBAB0hG/mneElgVBTzgFfAQ==" saltValue="p3nCFzPehe34uGFllIt9Zw==" spinCount="100000" sheet="1" objects="1" scenarios="1"/>
  <sortState xmlns:xlrd2="http://schemas.microsoft.com/office/spreadsheetml/2017/richdata2" ref="C5:D18">
    <sortCondition descending="1" ref="D5:D18"/>
  </sortState>
  <mergeCells count="1">
    <mergeCell ref="B2:F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Chlapci</vt:lpstr>
      <vt:lpstr>Dívky</vt:lpstr>
      <vt:lpstr>Chlapci + Dívky</vt:lpstr>
      <vt:lpstr>Dívky!Oblast_tisku</vt:lpstr>
      <vt:lpstr>Chlapci!Oblast_tisku</vt:lpstr>
    </vt:vector>
  </TitlesOfParts>
  <Company>DDM Juventus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Torham</dc:creator>
  <cp:lastModifiedBy>Jiří Koch</cp:lastModifiedBy>
  <cp:lastPrinted>2024-06-13T10:33:57Z</cp:lastPrinted>
  <dcterms:created xsi:type="dcterms:W3CDTF">2007-10-09T05:49:31Z</dcterms:created>
  <dcterms:modified xsi:type="dcterms:W3CDTF">2024-06-20T05:54:34Z</dcterms:modified>
</cp:coreProperties>
</file>